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lg-Ishouki\Desktop\"/>
    </mc:Choice>
  </mc:AlternateContent>
  <xr:revisionPtr revIDLastSave="0" documentId="13_ncr:1_{FE437605-6F0E-44DE-AF4E-8E72BB8EADFD}" xr6:coauthVersionLast="47" xr6:coauthVersionMax="47" xr10:uidLastSave="{00000000-0000-0000-0000-000000000000}"/>
  <bookViews>
    <workbookView xWindow="5115" yWindow="900" windowWidth="22455" windowHeight="13035" firstSheet="13"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AM37" i="10"/>
  <c r="C37" i="10"/>
  <c r="CO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c r="BE35" i="10" s="1"/>
  <c r="BE36" i="10" s="1"/>
  <c r="BE37" i="10" s="1"/>
  <c r="BW34" i="10" l="1"/>
  <c r="BW35" i="10" s="1"/>
  <c r="BW36" i="10" s="1"/>
  <c r="BW37" i="10" s="1"/>
  <c r="BW38" i="10" s="1"/>
  <c r="CO34" i="10" l="1"/>
</calcChain>
</file>

<file path=xl/sharedStrings.xml><?xml version="1.0" encoding="utf-8"?>
<sst xmlns="http://schemas.openxmlformats.org/spreadsheetml/2006/main" count="1106" uniqueCount="625">
  <si>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</si>
  <si>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</si>
  <si>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</si>
  <si>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</si>
  <si>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</si>
  <si>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</si>
  <si>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</si>
  <si>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</si>
  <si>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</si>
  <si>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</si>
  <si>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</si>
  <si>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</si>
  <si>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</si>
  <si>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</si>
  <si>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</si>
  <si>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</si>
  <si>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</si>
  <si>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</si>
  <si>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</si>
  <si>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</si>
  <si>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</si>
  <si>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</si>
  <si>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</si>
  <si>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</si>
  <si>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</si>
  <si>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</si>
  <si>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</si>
  <si>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</si>
  <si>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</si>
  <si>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</si>
  <si>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</si>
  <si>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</si>
  <si>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</si>
  <si>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</si>
  <si>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</si>
  <si>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</si>
  <si>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</si>
  <si>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</si>
  <si>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</si>
  <si>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</si>
  <si>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</si>
  <si>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</si>
  <si>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</si>
  <si>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</si>
  <si>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</si>
  <si>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</si>
  <si>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</si>
  <si>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</si>
  <si>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</si>
  <si>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</si>
  <si>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</si>
  <si>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</si>
  <si>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</si>
  <si>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</si>
  <si>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</si>
  <si>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</si>
  <si>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</si>
  <si>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</si>
  <si>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</si>
  <si>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</si>
  <si>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</si>
  <si>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</si>
  <si>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</si>
  <si>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</si>
  <si>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</si>
  <si>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</si>
  <si>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</si>
  <si>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</si>
  <si>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</si>
  <si>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</si>
  <si>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</si>
  <si>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</si>
  <si>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</si>
  <si>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</si>
  <si>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</si>
  <si>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</si>
  <si>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</si>
  <si>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</si>
  <si>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</si>
  <si>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</si>
  <si>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</si>
  <si>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</si>
  <si>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</si>
  <si>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</si>
  <si>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</si>
  <si>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</si>
  <si>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</si>
  <si>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</si>
  <si>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</si>
  <si>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</si>
  <si>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</si>
  <si>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</si>
  <si>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</si>
  <si>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</si>
  <si>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</si>
  <si>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</si>
  <si>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</si>
  <si>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利尻富士町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</si>
  <si>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</si>
  <si>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</si>
  <si>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</si>
  <si>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</si>
  <si>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</si>
  <si>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</si>
  <si>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</si>
  <si>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</si>
  <si>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</si>
  <si>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</si>
  <si>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</si>
  <si>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</si>
  <si>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</si>
  <si>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</si>
  <si>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</si>
  <si>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</si>
  <si>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</si>
  <si>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</si>
  <si>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</si>
  <si>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</si>
  <si>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</si>
  <si>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</si>
  <si>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</si>
  <si>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</si>
  <si>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</si>
  <si>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</si>
  <si>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</si>
  <si>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</si>
  <si>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</si>
  <si>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</si>
  <si>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</si>
  <si>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</si>
  <si>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</si>
  <si>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</si>
  <si>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</si>
  <si>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</si>
  <si>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</si>
  <si>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</si>
  <si>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</si>
  <si>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</si>
  <si>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</si>
  <si>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</si>
  <si>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</si>
  <si>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</si>
  <si>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</si>
  <si>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</si>
  <si>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</si>
  <si>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</si>
  <si>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</si>
  <si>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</si>
  <si>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</si>
  <si>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</si>
  <si>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</si>
  <si>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</si>
  <si>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</si>
  <si>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</si>
  <si>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</si>
  <si>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</si>
  <si>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</si>
  <si>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</si>
  <si>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</si>
  <si>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</si>
  <si>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</si>
  <si>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</si>
  <si>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</si>
  <si>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</si>
  <si>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</si>
  <si>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</si>
  <si>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</si>
  <si>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</si>
  <si>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</si>
  <si>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</si>
  <si>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</si>
  <si>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</si>
  <si>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</si>
  <si>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</si>
  <si>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</si>
  <si>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</si>
  <si>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</si>
  <si>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</si>
  <si>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</si>
  <si>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</si>
  <si>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</si>
  <si>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</si>
  <si>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</si>
  <si>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</si>
  <si>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</si>
  <si>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</si>
  <si>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</si>
  <si>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</si>
  <si>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</si>
  <si>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</si>
  <si>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</si>
  <si>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</si>
  <si>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</si>
  <si>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</si>
  <si>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</si>
  <si>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</si>
  <si>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</si>
  <si>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</si>
  <si>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</si>
  <si>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</si>
  <si>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</si>
  <si>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</si>
  <si>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</si>
  <si>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</si>
  <si>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</si>
  <si>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</si>
  <si>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</si>
  <si>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</si>
  <si>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</si>
  <si>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</si>
  <si>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</si>
  <si>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</si>
  <si>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</si>
  <si>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</si>
  <si>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</si>
  <si>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</si>
  <si>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</si>
  <si>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</si>
  <si>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北海道利尻富士町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</si>
  <si>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</si>
  <si>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</si>
  <si>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</si>
  <si>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</si>
  <si>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</si>
  <si>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</si>
  <si>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</si>
  <si>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</si>
  <si>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</si>
  <si>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</si>
  <si>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</si>
  <si>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</si>
  <si>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</si>
  <si>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</si>
  <si>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</si>
  <si>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</si>
  <si>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</si>
  <si>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</si>
  <si>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</si>
  <si>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</si>
  <si>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</si>
  <si>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</si>
  <si>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</si>
  <si>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</si>
  <si>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</si>
  <si>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</si>
  <si>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</si>
  <si>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</si>
  <si>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</si>
  <si>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</si>
  <si>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</si>
  <si>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</si>
  <si>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</si>
  <si>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</si>
  <si>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</si>
  <si>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</si>
  <si>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</si>
  <si>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</si>
  <si>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</si>
  <si>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</si>
  <si>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</si>
  <si>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</si>
  <si>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</si>
  <si>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</si>
  <si>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</si>
  <si>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</si>
  <si>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</si>
  <si>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</si>
  <si>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</si>
  <si>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</si>
  <si>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</si>
  <si>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</si>
  <si>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</si>
  <si>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</si>
  <si>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</si>
  <si>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</si>
  <si>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</si>
  <si>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</si>
  <si>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</si>
  <si>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</si>
  <si>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</si>
  <si>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</si>
  <si>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</si>
  <si>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</si>
  <si>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</si>
  <si>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</si>
  <si>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</si>
  <si>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</si>
  <si>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</si>
  <si>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</si>
  <si>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</si>
  <si>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</si>
  <si>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</si>
  <si>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</si>
  <si>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</si>
  <si>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</si>
  <si>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</si>
  <si>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</si>
  <si>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</si>
  <si>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</si>
  <si>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</si>
  <si>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</si>
  <si>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</si>
  <si>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</si>
  <si>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</si>
  <si>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</si>
  <si>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</si>
  <si>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</si>
  <si>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</si>
  <si>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</si>
  <si>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</si>
  <si>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</si>
  <si>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</si>
  <si>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</si>
  <si>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</si>
  <si>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</si>
  <si>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</si>
  <si>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</si>
  <si>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</si>
  <si>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</si>
  <si>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</si>
  <si>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</si>
  <si>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</si>
  <si>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</si>
  <si>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</si>
  <si>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</si>
  <si>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</si>
  <si>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</si>
  <si>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</si>
  <si>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</si>
  <si>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</si>
  <si>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</si>
  <si>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</si>
  <si>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</si>
  <si>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</si>
  <si>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</si>
  <si>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</si>
  <si>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</si>
  <si>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</si>
  <si>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</si>
  <si>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</si>
  <si>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</si>
  <si>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</si>
  <si>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病院</t>
    <phoneticPr fontId="5"/>
  </si>
  <si>
    <t>被保険者数(人)</t>
  </si>
  <si>
    <t>　積立金</t>
    <phoneticPr fontId="5"/>
  </si>
  <si>
    <t>地方債</t>
  </si>
  <si>
    <t>港湾整備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</si>
  <si>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</si>
  <si>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</si>
  <si>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</si>
  <si>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</si>
  <si>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</si>
  <si>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</si>
  <si>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</si>
  <si>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</si>
  <si>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</si>
  <si>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</si>
  <si>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</si>
  <si>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</si>
  <si>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</si>
  <si>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</si>
  <si>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</si>
  <si>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</si>
  <si>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</si>
  <si>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</si>
  <si>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</si>
  <si>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</si>
  <si>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</si>
  <si>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</si>
  <si>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</si>
  <si>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</si>
  <si>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</si>
  <si>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北海道利尻富士町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</si>
  <si>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</si>
  <si>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</si>
  <si>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</si>
  <si>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</si>
  <si>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</si>
  <si>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</si>
  <si>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</si>
  <si>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</si>
  <si>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</si>
  <si>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</si>
  <si>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</si>
  <si>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</si>
  <si>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</si>
  <si>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</si>
  <si>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</si>
  <si>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</si>
  <si>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</si>
  <si>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</si>
  <si>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</si>
  <si>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</si>
  <si>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利尻富士町歯科施設特別会計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</si>
  <si>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</si>
  <si>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</si>
  <si>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</si>
  <si>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</si>
  <si>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</si>
  <si>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</si>
  <si>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</si>
  <si>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</si>
  <si>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</si>
  <si>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</si>
  <si>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</si>
  <si>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</si>
  <si>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</si>
  <si>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</si>
  <si>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利尻富士町国民健康保険事業特別会計</t>
    <phoneticPr fontId="5"/>
  </si>
  <si>
    <t>利尻富士町後期高齢者医療特別会計</t>
    <phoneticPr fontId="5"/>
  </si>
  <si>
    <t>利尻富士町介護保険事業特別会計</t>
    <phoneticPr fontId="5"/>
  </si>
  <si>
    <t>利尻富士町介護サービス特別会計</t>
    <phoneticPr fontId="5"/>
  </si>
  <si>
    <t>利尻富士町国民健康保険施設特別会計</t>
    <phoneticPr fontId="5"/>
  </si>
  <si>
    <t>利尻富士町簡易水道事業特別会計</t>
    <phoneticPr fontId="5"/>
  </si>
  <si>
    <t>法非適用企業</t>
    <phoneticPr fontId="5"/>
  </si>
  <si>
    <t>利尻富士町下水道事業特別会計</t>
    <phoneticPr fontId="5"/>
  </si>
  <si>
    <t>法非適用企業</t>
    <phoneticPr fontId="5"/>
  </si>
  <si>
    <t>利尻富士町港湾整備事業特別会計</t>
    <phoneticPr fontId="5"/>
  </si>
  <si>
    <t>法非適用企業</t>
    <phoneticPr fontId="5"/>
  </si>
  <si>
    <t>利尻富士町温泉事業特別会計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</si>
  <si>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</si>
  <si>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</si>
  <si>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</si>
  <si>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</si>
  <si>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</si>
  <si>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</si>
  <si>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</si>
  <si>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</si>
  <si>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</si>
  <si>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</si>
  <si>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</si>
  <si>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</si>
  <si>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</si>
  <si>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</si>
  <si>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</si>
  <si>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</si>
  <si>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</si>
  <si>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</si>
  <si>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</si>
  <si>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</si>
  <si>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</si>
  <si>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</si>
  <si>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</si>
  <si>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</si>
  <si>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</si>
  <si>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</si>
  <si>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</si>
  <si>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</si>
  <si>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</si>
  <si>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</si>
  <si>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</si>
  <si>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</si>
  <si>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</si>
  <si>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</si>
  <si>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</si>
  <si>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</si>
  <si>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</si>
  <si>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</si>
  <si>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</si>
  <si>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</si>
  <si>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</si>
  <si>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</si>
  <si>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</si>
  <si>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</si>
  <si>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</si>
  <si>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</si>
  <si>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</si>
  <si>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</si>
  <si>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</si>
  <si>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</si>
  <si>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</si>
  <si>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</si>
  <si>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</si>
  <si>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</si>
  <si>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</si>
  <si>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</si>
  <si>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</si>
  <si>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</si>
  <si>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</si>
  <si>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</si>
  <si>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</si>
  <si>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</si>
  <si>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</si>
  <si>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</si>
  <si>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</si>
  <si>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</si>
  <si>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</si>
  <si>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</si>
  <si>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</si>
  <si>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</si>
  <si>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利尻富士町港湾整備事業特別会計</t>
    <phoneticPr fontId="5"/>
  </si>
  <si>
    <t>(Ｆ)</t>
    <phoneticPr fontId="5"/>
  </si>
  <si>
    <t>利尻富士町国民健康保険施設特別会計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</si>
  <si>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</si>
  <si>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</si>
  <si>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</si>
  <si>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</si>
  <si>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</si>
  <si>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</si>
  <si>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</si>
  <si>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</si>
  <si>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</si>
  <si>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</si>
  <si>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</si>
  <si>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</si>
  <si>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</si>
  <si>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</si>
  <si>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</si>
  <si>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</si>
  <si>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</si>
  <si>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</si>
  <si>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</si>
  <si>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</si>
  <si>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</si>
  <si>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</si>
  <si>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</si>
  <si>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</si>
  <si>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</si>
  <si>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</si>
  <si>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</si>
  <si>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</si>
  <si>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</si>
  <si>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</si>
  <si>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</si>
  <si>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</si>
  <si>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</si>
  <si>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</si>
  <si>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</si>
  <si>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</si>
  <si>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</si>
  <si>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</si>
  <si>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</si>
  <si>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</si>
  <si>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</si>
  <si>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</si>
  <si>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</si>
  <si>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</si>
  <si>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</si>
  <si>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</si>
  <si>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</si>
  <si>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</si>
  <si>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</si>
  <si>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</si>
  <si>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</si>
  <si>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</si>
  <si>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</si>
  <si>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</si>
  <si>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</si>
  <si>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</si>
  <si>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</si>
  <si>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</si>
  <si>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</si>
  <si>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</si>
  <si>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</si>
  <si>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</si>
  <si>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</si>
  <si>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</si>
  <si>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</si>
  <si>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</si>
  <si>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</si>
  <si>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</si>
  <si>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</si>
  <si>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</si>
  <si>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</si>
  <si>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</si>
  <si>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</si>
  <si>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</si>
  <si>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</si>
  <si>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</si>
  <si>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</si>
  <si>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</si>
  <si>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</si>
  <si>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</si>
  <si>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</si>
  <si>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</si>
  <si>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</si>
  <si>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</si>
  <si>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</si>
  <si>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</si>
  <si>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</si>
  <si>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</si>
  <si>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</si>
  <si>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</si>
  <si>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0.02</t>
  </si>
  <si>
    <t>▲ 0.31</t>
  </si>
  <si>
    <t>一般会計</t>
  </si>
  <si>
    <t>利尻富士町介護保険事業特別会計</t>
  </si>
  <si>
    <t>利尻富士町国民健康保険事業特別会計</t>
  </si>
  <si>
    <t>利尻富士町国民健康保険施設特別会計</t>
  </si>
  <si>
    <t>利尻富士町歯科施設特別会計</t>
  </si>
  <si>
    <t>利尻富士町簡易水道事業特別会計</t>
  </si>
  <si>
    <t>利尻富士町下水道事業特別会計</t>
  </si>
  <si>
    <t>利尻富士町介護サービス特別会計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</si>
  <si>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</si>
  <si>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</si>
  <si>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</si>
  <si>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</si>
  <si>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</si>
  <si>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</si>
  <si>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</si>
  <si>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</si>
  <si>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株式会社利尻島振興公社</t>
    <rPh sb="0" eb="4">
      <t>カブシキガイシャ</t>
    </rPh>
    <rPh sb="4" eb="7">
      <t>リシリトウ</t>
    </rPh>
    <rPh sb="7" eb="9">
      <t>シンコウ</t>
    </rPh>
    <rPh sb="9" eb="11">
      <t>コウシャ</t>
    </rPh>
    <phoneticPr fontId="11"/>
  </si>
  <si>
    <t>-</t>
    <phoneticPr fontId="2"/>
  </si>
  <si>
    <t>利尻島国民健康保険病院組合（病院事業）</t>
    <rPh sb="0" eb="3">
      <t>リシリトウ</t>
    </rPh>
    <rPh sb="3" eb="5">
      <t>コクミン</t>
    </rPh>
    <rPh sb="5" eb="7">
      <t>ケンコウ</t>
    </rPh>
    <rPh sb="7" eb="9">
      <t>ホケン</t>
    </rPh>
    <rPh sb="9" eb="11">
      <t>ビョウイン</t>
    </rPh>
    <rPh sb="11" eb="13">
      <t>クミアイ</t>
    </rPh>
    <rPh sb="14" eb="16">
      <t>ビョウイン</t>
    </rPh>
    <rPh sb="16" eb="18">
      <t>ジギョウ</t>
    </rPh>
    <phoneticPr fontId="2"/>
  </si>
  <si>
    <t>利尻島国民健康保険病院組合（訪問看護事業）</t>
    <rPh sb="0" eb="3">
      <t>リシリトウ</t>
    </rPh>
    <rPh sb="3" eb="5">
      <t>コクミン</t>
    </rPh>
    <rPh sb="5" eb="7">
      <t>ケンコウ</t>
    </rPh>
    <rPh sb="7" eb="9">
      <t>ホケン</t>
    </rPh>
    <rPh sb="9" eb="11">
      <t>ビョウイン</t>
    </rPh>
    <rPh sb="11" eb="13">
      <t>クミアイ</t>
    </rPh>
    <rPh sb="14" eb="16">
      <t>ホウモン</t>
    </rPh>
    <rPh sb="16" eb="18">
      <t>カンゴ</t>
    </rPh>
    <rPh sb="18" eb="20">
      <t>ジギョウ</t>
    </rPh>
    <phoneticPr fontId="2"/>
  </si>
  <si>
    <t>利尻郡清掃施設組合</t>
    <rPh sb="0" eb="3">
      <t>リシリグン</t>
    </rPh>
    <rPh sb="3" eb="5">
      <t>セイソウ</t>
    </rPh>
    <rPh sb="5" eb="7">
      <t>シセツ</t>
    </rPh>
    <rPh sb="7" eb="9">
      <t>クミアイ</t>
    </rPh>
    <phoneticPr fontId="2"/>
  </si>
  <si>
    <t>利尻郡学校給食組合</t>
    <rPh sb="0" eb="3">
      <t>リシリグン</t>
    </rPh>
    <rPh sb="3" eb="5">
      <t>ガッコウ</t>
    </rPh>
    <rPh sb="5" eb="7">
      <t>キュウショク</t>
    </rPh>
    <rPh sb="7" eb="9">
      <t>クミアイ</t>
    </rPh>
    <phoneticPr fontId="2"/>
  </si>
  <si>
    <t>利尻礼文消防事務組合</t>
    <rPh sb="0" eb="2">
      <t>リシリ</t>
    </rPh>
    <rPh sb="2" eb="4">
      <t>レブン</t>
    </rPh>
    <rPh sb="4" eb="6">
      <t>ショウボウ</t>
    </rPh>
    <rPh sb="6" eb="8">
      <t>ジム</t>
    </rPh>
    <rPh sb="8" eb="10">
      <t>クミアイ</t>
    </rPh>
    <phoneticPr fontId="2"/>
  </si>
  <si>
    <t>公共施設整備基金</t>
    <rPh sb="0" eb="2">
      <t>コウキョウ</t>
    </rPh>
    <rPh sb="2" eb="4">
      <t>シセツ</t>
    </rPh>
    <rPh sb="4" eb="6">
      <t>セイビ</t>
    </rPh>
    <rPh sb="6" eb="8">
      <t>キキン</t>
    </rPh>
    <phoneticPr fontId="2"/>
  </si>
  <si>
    <t>ふるさと利尻富士応援基金</t>
    <rPh sb="4" eb="8">
      <t>リシリフジ</t>
    </rPh>
    <rPh sb="8" eb="10">
      <t>オウエン</t>
    </rPh>
    <rPh sb="10" eb="12">
      <t>キキン</t>
    </rPh>
    <phoneticPr fontId="2"/>
  </si>
  <si>
    <t>子ども・子育て応援基金</t>
    <rPh sb="0" eb="1">
      <t>コ</t>
    </rPh>
    <rPh sb="4" eb="6">
      <t>コソダ</t>
    </rPh>
    <rPh sb="7" eb="9">
      <t>オウエン</t>
    </rPh>
    <rPh sb="9" eb="11">
      <t>キキン</t>
    </rPh>
    <phoneticPr fontId="2"/>
  </si>
  <si>
    <t>社会福祉事業基金</t>
    <rPh sb="0" eb="2">
      <t>シャカイ</t>
    </rPh>
    <rPh sb="2" eb="4">
      <t>フクシ</t>
    </rPh>
    <rPh sb="4" eb="6">
      <t>ジギョウ</t>
    </rPh>
    <rPh sb="6" eb="8">
      <t>キキン</t>
    </rPh>
    <phoneticPr fontId="2"/>
  </si>
  <si>
    <t>役場庁舎維持補修基金</t>
    <rPh sb="0" eb="4">
      <t>ヤクバチョウシャ</t>
    </rPh>
    <rPh sb="4" eb="6">
      <t>イジ</t>
    </rPh>
    <rPh sb="6" eb="8">
      <t>ホシュウ</t>
    </rPh>
    <rPh sb="8" eb="10">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</si>
  <si>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</si>
  <si>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</si>
  <si>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</si>
  <si>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の大型建設事業（施設立替等）により有形固定資産減価償却率は類似団体よりも低い水準であるが、将来負担比率はH30には47.6％まで上昇しており、公債費の償還終了による地方債残高の減少等によりR1には27.6％まで低下している。R3年度には算定されない。今後の見通しとしては令和38年までに公共施設の保有面積を30％削減するという目標を掲げ、老朽化した施設の集約化・複合化や除却を進めている。起債額は現在よりも下がっていく見込みであり、公共施設の維持管理に要する経費の減少や、地方債の償還終了により、将来負担比率はR4年度は算定されない見込み。</t>
    <rPh sb="0" eb="2">
      <t>キンネン</t>
    </rPh>
    <rPh sb="3" eb="5">
      <t>オオガタ</t>
    </rPh>
    <rPh sb="5" eb="7">
      <t>ケンセツ</t>
    </rPh>
    <rPh sb="7" eb="9">
      <t>ジギョウ</t>
    </rPh>
    <rPh sb="10" eb="12">
      <t>シセツ</t>
    </rPh>
    <rPh sb="12" eb="13">
      <t>タチ</t>
    </rPh>
    <rPh sb="13" eb="14">
      <t>カ</t>
    </rPh>
    <rPh sb="14" eb="15">
      <t>トウ</t>
    </rPh>
    <rPh sb="19" eb="21">
      <t>ユウケイ</t>
    </rPh>
    <rPh sb="21" eb="23">
      <t>コテイ</t>
    </rPh>
    <rPh sb="23" eb="25">
      <t>シサン</t>
    </rPh>
    <rPh sb="25" eb="27">
      <t>ゲンカ</t>
    </rPh>
    <rPh sb="27" eb="29">
      <t>ショウキャク</t>
    </rPh>
    <rPh sb="29" eb="30">
      <t>リツ</t>
    </rPh>
    <rPh sb="31" eb="33">
      <t>ルイジ</t>
    </rPh>
    <rPh sb="33" eb="35">
      <t>ダンタイ</t>
    </rPh>
    <rPh sb="38" eb="39">
      <t>ヒク</t>
    </rPh>
    <rPh sb="40" eb="42">
      <t>スイジュン</t>
    </rPh>
    <rPh sb="47" eb="49">
      <t>ショウライ</t>
    </rPh>
    <rPh sb="49" eb="51">
      <t>フタン</t>
    </rPh>
    <rPh sb="51" eb="53">
      <t>ヒリツ</t>
    </rPh>
    <rPh sb="66" eb="68">
      <t>ジョウショウ</t>
    </rPh>
    <rPh sb="73" eb="76">
      <t>コウサイヒ</t>
    </rPh>
    <rPh sb="77" eb="79">
      <t>ショウカン</t>
    </rPh>
    <rPh sb="79" eb="81">
      <t>シュウリョウ</t>
    </rPh>
    <rPh sb="84" eb="87">
      <t>チホウサイ</t>
    </rPh>
    <rPh sb="87" eb="89">
      <t>ザンダカ</t>
    </rPh>
    <rPh sb="90" eb="92">
      <t>ゲンショウ</t>
    </rPh>
    <rPh sb="92" eb="93">
      <t>トウ</t>
    </rPh>
    <rPh sb="107" eb="109">
      <t>テイカ</t>
    </rPh>
    <rPh sb="116" eb="118">
      <t>ネンド</t>
    </rPh>
    <rPh sb="120" eb="122">
      <t>サンテイ</t>
    </rPh>
    <rPh sb="127" eb="129">
      <t>コンゴ</t>
    </rPh>
    <rPh sb="130" eb="132">
      <t>ミトオ</t>
    </rPh>
    <rPh sb="137" eb="139">
      <t>レイワ</t>
    </rPh>
    <rPh sb="139" eb="141">
      <t>レイワ</t>
    </rPh>
    <rPh sb="141" eb="142">
      <t>ネン</t>
    </rPh>
    <rPh sb="145" eb="147">
      <t>コウキョウ</t>
    </rPh>
    <rPh sb="147" eb="149">
      <t>シセツ</t>
    </rPh>
    <rPh sb="150" eb="152">
      <t>ホユウ</t>
    </rPh>
    <rPh sb="152" eb="154">
      <t>メンセキ</t>
    </rPh>
    <rPh sb="158" eb="160">
      <t>サクゲン</t>
    </rPh>
    <rPh sb="165" eb="167">
      <t>モクヒョウ</t>
    </rPh>
    <rPh sb="168" eb="169">
      <t>カカ</t>
    </rPh>
    <rPh sb="171" eb="174">
      <t>ロウキュウカ</t>
    </rPh>
    <rPh sb="176" eb="178">
      <t>シセツ</t>
    </rPh>
    <rPh sb="179" eb="181">
      <t>シュウヤク</t>
    </rPh>
    <rPh sb="181" eb="182">
      <t>カ</t>
    </rPh>
    <rPh sb="183" eb="186">
      <t>フクゴウカ</t>
    </rPh>
    <rPh sb="187" eb="189">
      <t>ジョキャク</t>
    </rPh>
    <rPh sb="190" eb="191">
      <t>スス</t>
    </rPh>
    <rPh sb="196" eb="198">
      <t>キサイ</t>
    </rPh>
    <rPh sb="198" eb="199">
      <t>ガク</t>
    </rPh>
    <rPh sb="200" eb="202">
      <t>ゲンザイ</t>
    </rPh>
    <rPh sb="205" eb="206">
      <t>サ</t>
    </rPh>
    <rPh sb="211" eb="213">
      <t>ミコ</t>
    </rPh>
    <rPh sb="218" eb="220">
      <t>コウキョウ</t>
    </rPh>
    <rPh sb="220" eb="222">
      <t>シセツ</t>
    </rPh>
    <rPh sb="223" eb="225">
      <t>イジ</t>
    </rPh>
    <rPh sb="225" eb="227">
      <t>カンリ</t>
    </rPh>
    <rPh sb="228" eb="229">
      <t>ヨウ</t>
    </rPh>
    <rPh sb="231" eb="233">
      <t>ケイヒ</t>
    </rPh>
    <rPh sb="234" eb="236">
      <t>ゲンショウ</t>
    </rPh>
    <rPh sb="238" eb="240">
      <t>チホウ</t>
    </rPh>
    <rPh sb="240" eb="241">
      <t>サイ</t>
    </rPh>
    <rPh sb="242" eb="244">
      <t>ショウカン</t>
    </rPh>
    <rPh sb="244" eb="246">
      <t>シュウリョウ</t>
    </rPh>
    <rPh sb="250" eb="252">
      <t>ショウライ</t>
    </rPh>
    <rPh sb="252" eb="254">
      <t>フタン</t>
    </rPh>
    <rPh sb="254" eb="256">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</si>
  <si>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</si>
  <si>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</si>
  <si>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</si>
  <si>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</si>
  <si>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</si>
  <si>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</si>
  <si>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類似団体に比べ高い水準にあるが、将来負担比率は算定なし。実質公債費率については、近年の大型建設事業による地方債の発行や、交付税措置はあるが償還期限の短い過疎債・辺地債等の発行により高くなっている。今後は若干上昇していく見込みである。引き続き現在の数値より増加しないよう適切な財政運営を目指す。</t>
    <rPh sb="0" eb="2">
      <t>ジッシツ</t>
    </rPh>
    <rPh sb="2" eb="4">
      <t>コウサイ</t>
    </rPh>
    <rPh sb="4" eb="5">
      <t>ヒ</t>
    </rPh>
    <rPh sb="5" eb="6">
      <t>リツ</t>
    </rPh>
    <rPh sb="7" eb="9">
      <t>ルイジ</t>
    </rPh>
    <rPh sb="9" eb="11">
      <t>ダンタイ</t>
    </rPh>
    <rPh sb="12" eb="13">
      <t>クラ</t>
    </rPh>
    <rPh sb="14" eb="15">
      <t>タカ</t>
    </rPh>
    <rPh sb="16" eb="18">
      <t>スイジュン</t>
    </rPh>
    <rPh sb="23" eb="29">
      <t>ショウライフタンヒリツ</t>
    </rPh>
    <rPh sb="30" eb="32">
      <t>サンテイ</t>
    </rPh>
    <rPh sb="35" eb="37">
      <t>ジッシツ</t>
    </rPh>
    <rPh sb="37" eb="39">
      <t>コウサイ</t>
    </rPh>
    <rPh sb="39" eb="40">
      <t>ヒ</t>
    </rPh>
    <rPh sb="40" eb="41">
      <t>リツ</t>
    </rPh>
    <rPh sb="47" eb="49">
      <t>キンネン</t>
    </rPh>
    <rPh sb="50" eb="52">
      <t>オオガタ</t>
    </rPh>
    <rPh sb="52" eb="54">
      <t>ケンセツ</t>
    </rPh>
    <rPh sb="54" eb="56">
      <t>ジギョウ</t>
    </rPh>
    <rPh sb="59" eb="62">
      <t>チホウサイ</t>
    </rPh>
    <rPh sb="63" eb="65">
      <t>ハッコウ</t>
    </rPh>
    <rPh sb="67" eb="70">
      <t>コウフゼイ</t>
    </rPh>
    <rPh sb="70" eb="72">
      <t>ソチ</t>
    </rPh>
    <rPh sb="76" eb="78">
      <t>ショウカン</t>
    </rPh>
    <rPh sb="78" eb="80">
      <t>キゲン</t>
    </rPh>
    <rPh sb="81" eb="82">
      <t>ミジカ</t>
    </rPh>
    <rPh sb="83" eb="85">
      <t>カソ</t>
    </rPh>
    <rPh sb="85" eb="86">
      <t>サイ</t>
    </rPh>
    <rPh sb="87" eb="89">
      <t>ヘンチ</t>
    </rPh>
    <rPh sb="89" eb="90">
      <t>サイ</t>
    </rPh>
    <rPh sb="90" eb="91">
      <t>トウ</t>
    </rPh>
    <rPh sb="92" eb="94">
      <t>ハッコウ</t>
    </rPh>
    <rPh sb="97" eb="98">
      <t>タカ</t>
    </rPh>
    <rPh sb="105" eb="107">
      <t>コンゴ</t>
    </rPh>
    <rPh sb="108" eb="110">
      <t>ジャッカン</t>
    </rPh>
    <rPh sb="110" eb="112">
      <t>ジョウショウ</t>
    </rPh>
    <rPh sb="116" eb="118">
      <t>ミコ</t>
    </rPh>
    <rPh sb="123" eb="124">
      <t>ヒ</t>
    </rPh>
    <rPh sb="125" eb="126">
      <t>ツヅ</t>
    </rPh>
    <rPh sb="127" eb="129">
      <t>ゲンザイ</t>
    </rPh>
    <rPh sb="130" eb="132">
      <t>スウチ</t>
    </rPh>
    <rPh sb="134" eb="136">
      <t>ゾウカ</t>
    </rPh>
    <rPh sb="141" eb="143">
      <t>テキセツ</t>
    </rPh>
    <rPh sb="144" eb="146">
      <t>ザイセイ</t>
    </rPh>
    <rPh sb="146" eb="148">
      <t>ウンエイ</t>
    </rPh>
    <rPh sb="149" eb="151">
      <t>メザ</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</si>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</sst>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6BD3B07F-3266-46AC-95EF-193EDCDC55B7}"/>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AF66EBBC-DE3A-4F21-A03A-B318BA7AF21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EF7D-4805-86C8-F059EBFAD3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1067282</c:v>
                </c:pt>
                <c:pt idx="1">
                  <c:v>649336</c:v>
                </c:pt>
                <c:pt idx="2">
                  <c:v>245241</c:v>
                </c:pt>
                <c:pt idx="3">
                  <c:v>133824</c:v>
                </c:pt>
                <c:pt idx="4">
                  <c:v>199673</c:v>
                </c:pt>
              </c:numCache>
            </c:numRef>
          </c:val>
          <c:smooth val="0"/>
          <c:extLst>
            <c:ext xmlns:c16="http://schemas.microsoft.com/office/drawing/2014/chart" uri="{C3380CC4-5D6E-409C-BE32-E72D297353CC}">
              <c16:uniqueId val="{00000001-EF7D-4805-86C8-F059EBFAD3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1.1399999999999999</c:v>
                </c:pt>
                <c:pt idx="1">
                  <c:v>1.24</c:v>
                </c:pt>
                <c:pt idx="2">
                  <c:v>1.58</c:v>
                </c:pt>
                <c:pt idx="3">
                  <c:v>1.1100000000000001</c:v>
                </c:pt>
                <c:pt idx="4">
                  <c:v>2.5499999999999998</c:v>
                </c:pt>
              </c:numCache>
            </c:numRef>
          </c:val>
          <c:extLst>
            <c:ext xmlns:c16="http://schemas.microsoft.com/office/drawing/2014/chart" uri="{C3380CC4-5D6E-409C-BE32-E72D297353CC}">
              <c16:uniqueId val="{00000000-7B61-4DBE-80A2-3ECEE1F2FF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33.53</c:v>
                </c:pt>
                <c:pt idx="1">
                  <c:v>34.69</c:v>
                </c:pt>
                <c:pt idx="2">
                  <c:v>34.74</c:v>
                </c:pt>
                <c:pt idx="3">
                  <c:v>33.47</c:v>
                </c:pt>
                <c:pt idx="4">
                  <c:v>38.67</c:v>
                </c:pt>
              </c:numCache>
            </c:numRef>
          </c:val>
          <c:extLst>
            <c:ext xmlns:c16="http://schemas.microsoft.com/office/drawing/2014/chart" uri="{C3380CC4-5D6E-409C-BE32-E72D297353CC}">
              <c16:uniqueId val="{00000001-7B61-4DBE-80A2-3ECEE1F2FF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0.14000000000000001</c:v>
                </c:pt>
                <c:pt idx="2">
                  <c:v>0.41</c:v>
                </c:pt>
                <c:pt idx="3">
                  <c:v>-0.31</c:v>
                </c:pt>
                <c:pt idx="4">
                  <c:v>8.1300000000000008</c:v>
                </c:pt>
              </c:numCache>
            </c:numRef>
          </c:val>
          <c:smooth val="0"/>
          <c:extLst>
            <c:ext xmlns:c16="http://schemas.microsoft.com/office/drawing/2014/chart" uri="{C3380CC4-5D6E-409C-BE32-E72D297353CC}">
              <c16:uniqueId val="{00000002-7B61-4DBE-80A2-3ECEE1F2FF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0.06</c:v>
                </c:pt>
                <c:pt idx="6">
                  <c:v>#N/A</c:v>
                </c:pt>
                <c:pt idx="7">
                  <c:v>0.01</c:v>
                </c:pt>
                <c:pt idx="8">
                  <c:v>#N/A</c:v>
                </c:pt>
                <c:pt idx="9">
                  <c:v>0.03</c:v>
                </c:pt>
              </c:numCache>
            </c:numRef>
          </c:val>
          <c:extLst>
            <c:ext xmlns:c16="http://schemas.microsoft.com/office/drawing/2014/chart" uri="{C3380CC4-5D6E-409C-BE32-E72D297353CC}">
              <c16:uniqueId val="{00000000-C8D6-4DFA-BFD3-13E3663A94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D6-4DFA-BFD3-13E3663A943B}"/>
            </c:ext>
          </c:extLst>
        </c:ser>
        <c:ser>
          <c:idx val="2"/>
          <c:order val="2"/>
          <c:tx>
            <c:strRef>
              <c:f>データシート!$A$29</c:f>
              <c:strCache>
                <c:ptCount val="1"/>
                <c:pt idx="0">
                  <c:v>利尻富士町介護サービス特別会計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0.37</c:v>
                </c:pt>
                <c:pt idx="4">
                  <c:v>#N/A</c:v>
                </c:pt>
                <c:pt idx="5">
                  <c:v>0.15</c:v>
                </c:pt>
                <c:pt idx="6">
                  <c:v>#N/A</c:v>
                </c:pt>
                <c:pt idx="7">
                  <c:v>0.04</c:v>
                </c:pt>
                <c:pt idx="8">
                  <c:v>#N/A</c:v>
                </c:pt>
                <c:pt idx="9">
                  <c:v>0.02</c:v>
                </c:pt>
              </c:numCache>
            </c:numRef>
          </c:val>
          <c:extLst>
            <c:ext xmlns:c16="http://schemas.microsoft.com/office/drawing/2014/chart" uri="{C3380CC4-5D6E-409C-BE32-E72D297353CC}">
              <c16:uniqueId val="{00000002-C8D6-4DFA-BFD3-13E3663A943B}"/>
            </c:ext>
          </c:extLst>
        </c:ser>
        <c:ser>
          <c:idx val="3"/>
          <c:order val="3"/>
          <c:tx>
            <c:strRef>
              <c:f>データシート!$A$30</c:f>
              <c:strCache>
                <c:ptCount val="1"/>
                <c:pt idx="0">
                  <c:v>利尻富士町下水道事業特別会計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c:v>
                </c:pt>
                <c:pt idx="4">
                  <c:v>#N/A</c:v>
                </c:pt>
                <c:pt idx="5">
                  <c:v>0.11</c:v>
                </c:pt>
                <c:pt idx="6">
                  <c:v>#N/A</c:v>
                </c:pt>
                <c:pt idx="7">
                  <c:v>0.04</c:v>
                </c:pt>
                <c:pt idx="8">
                  <c:v>#N/A</c:v>
                </c:pt>
                <c:pt idx="9">
                  <c:v>0.02</c:v>
                </c:pt>
              </c:numCache>
            </c:numRef>
          </c:val>
          <c:extLst>
            <c:ext xmlns:c16="http://schemas.microsoft.com/office/drawing/2014/chart" uri="{C3380CC4-5D6E-409C-BE32-E72D297353CC}">
              <c16:uniqueId val="{00000003-C8D6-4DFA-BFD3-13E3663A943B}"/>
            </c:ext>
          </c:extLst>
        </c:ser>
        <c:ser>
          <c:idx val="4"/>
          <c:order val="4"/>
          <c:tx>
            <c:strRef>
              <c:f>データシート!$A$31</c:f>
              <c:strCache>
                <c:ptCount val="1"/>
                <c:pt idx="0">
                  <c:v>利尻富士町簡易水道事業特別会計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0.21</c:v>
                </c:pt>
                <c:pt idx="6">
                  <c:v>#N/A</c:v>
                </c:pt>
                <c:pt idx="7">
                  <c:v>0.11</c:v>
                </c:pt>
                <c:pt idx="8">
                  <c:v>#N/A</c:v>
                </c:pt>
                <c:pt idx="9">
                  <c:v>0.03</c:v>
                </c:pt>
              </c:numCache>
            </c:numRef>
          </c:val>
          <c:extLst>
            <c:ext xmlns:c16="http://schemas.microsoft.com/office/drawing/2014/chart" uri="{C3380CC4-5D6E-409C-BE32-E72D297353CC}">
              <c16:uniqueId val="{00000004-C8D6-4DFA-BFD3-13E3663A943B}"/>
            </c:ext>
          </c:extLst>
        </c:ser>
        <c:ser>
          <c:idx val="5"/>
          <c:order val="5"/>
          <c:tx>
            <c:strRef>
              <c:f>データシート!$A$32</c:f>
              <c:strCache>
                <c:ptCount val="1"/>
                <c:pt idx="0">
                  <c:v>利尻富士町歯科施設特別会計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0.01</c:v>
                </c:pt>
                <c:pt idx="4">
                  <c:v>#N/A</c:v>
                </c:pt>
                <c:pt idx="5">
                  <c:v>0.03</c:v>
                </c:pt>
                <c:pt idx="6">
                  <c:v>#N/A</c:v>
                </c:pt>
                <c:pt idx="7">
                  <c:v>0.08</c:v>
                </c:pt>
                <c:pt idx="8">
                  <c:v>#N/A</c:v>
                </c:pt>
                <c:pt idx="9">
                  <c:v>0.03</c:v>
                </c:pt>
              </c:numCache>
            </c:numRef>
          </c:val>
          <c:extLst>
            <c:ext xmlns:c16="http://schemas.microsoft.com/office/drawing/2014/chart" uri="{C3380CC4-5D6E-409C-BE32-E72D297353CC}">
              <c16:uniqueId val="{00000005-C8D6-4DFA-BFD3-13E3663A943B}"/>
            </c:ext>
          </c:extLst>
        </c:ser>
        <c:ser>
          <c:idx val="6"/>
          <c:order val="6"/>
          <c:tx>
            <c:strRef>
              <c:f>データシート!$A$33</c:f>
              <c:strCache>
                <c:ptCount val="1"/>
                <c:pt idx="0">
                  <c:v>利尻富士町国民健康保険施設特別会計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0.02</c:v>
                </c:pt>
                <c:pt idx="4">
                  <c:v>#N/A</c:v>
                </c:pt>
                <c:pt idx="5">
                  <c:v>0</c:v>
                </c:pt>
                <c:pt idx="6">
                  <c:v>#N/A</c:v>
                </c:pt>
                <c:pt idx="7">
                  <c:v>0.03</c:v>
                </c:pt>
                <c:pt idx="8">
                  <c:v>#N/A</c:v>
                </c:pt>
                <c:pt idx="9">
                  <c:v>0.06</c:v>
                </c:pt>
              </c:numCache>
            </c:numRef>
          </c:val>
          <c:extLst>
            <c:ext xmlns:c16="http://schemas.microsoft.com/office/drawing/2014/chart" uri="{C3380CC4-5D6E-409C-BE32-E72D297353CC}">
              <c16:uniqueId val="{00000006-C8D6-4DFA-BFD3-13E3663A943B}"/>
            </c:ext>
          </c:extLst>
        </c:ser>
        <c:ser>
          <c:idx val="7"/>
          <c:order val="7"/>
          <c:tx>
            <c:strRef>
              <c:f>データシート!$A$34</c:f>
              <c:strCache>
                <c:ptCount val="1"/>
                <c:pt idx="0">
                  <c:v>利尻富士町国民健康保険事業特別会計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0.6</c:v>
                </c:pt>
                <c:pt idx="4">
                  <c:v>#N/A</c:v>
                </c:pt>
                <c:pt idx="5">
                  <c:v>0.53</c:v>
                </c:pt>
                <c:pt idx="6">
                  <c:v>#N/A</c:v>
                </c:pt>
                <c:pt idx="7">
                  <c:v>0.26</c:v>
                </c:pt>
                <c:pt idx="8">
                  <c:v>#N/A</c:v>
                </c:pt>
                <c:pt idx="9">
                  <c:v>0.28999999999999998</c:v>
                </c:pt>
              </c:numCache>
            </c:numRef>
          </c:val>
          <c:extLst>
            <c:ext xmlns:c16="http://schemas.microsoft.com/office/drawing/2014/chart" uri="{C3380CC4-5D6E-409C-BE32-E72D297353CC}">
              <c16:uniqueId val="{00000007-C8D6-4DFA-BFD3-13E3663A943B}"/>
            </c:ext>
          </c:extLst>
        </c:ser>
        <c:ser>
          <c:idx val="8"/>
          <c:order val="8"/>
          <c:tx>
            <c:strRef>
              <c:f>データシート!$A$35</c:f>
              <c:strCache>
                <c:ptCount val="1"/>
                <c:pt idx="0">
                  <c:v>利尻富士町介護保険事業特別会計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0.28000000000000003</c:v>
                </c:pt>
                <c:pt idx="2">
                  <c:v>#N/A</c:v>
                </c:pt>
                <c:pt idx="3">
                  <c:v>0.27</c:v>
                </c:pt>
                <c:pt idx="4">
                  <c:v>#N/A</c:v>
                </c:pt>
                <c:pt idx="5">
                  <c:v>0</c:v>
                </c:pt>
                <c:pt idx="6">
                  <c:v>#N/A</c:v>
                </c:pt>
                <c:pt idx="7">
                  <c:v>0.02</c:v>
                </c:pt>
                <c:pt idx="8">
                  <c:v>#N/A</c:v>
                </c:pt>
                <c:pt idx="9">
                  <c:v>0.44</c:v>
                </c:pt>
              </c:numCache>
            </c:numRef>
          </c:val>
          <c:extLst>
            <c:ext xmlns:c16="http://schemas.microsoft.com/office/drawing/2014/chart" uri="{C3380CC4-5D6E-409C-BE32-E72D297353CC}">
              <c16:uniqueId val="{00000008-C8D6-4DFA-BFD3-13E3663A94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1.05</c:v>
                </c:pt>
                <c:pt idx="2">
                  <c:v>#N/A</c:v>
                </c:pt>
                <c:pt idx="3">
                  <c:v>1.22</c:v>
                </c:pt>
                <c:pt idx="4">
                  <c:v>#N/A</c:v>
                </c:pt>
                <c:pt idx="5">
                  <c:v>1.54</c:v>
                </c:pt>
                <c:pt idx="6">
                  <c:v>#N/A</c:v>
                </c:pt>
                <c:pt idx="7">
                  <c:v>1.03</c:v>
                </c:pt>
                <c:pt idx="8">
                  <c:v>#N/A</c:v>
                </c:pt>
                <c:pt idx="9">
                  <c:v>2.5099999999999998</c:v>
                </c:pt>
              </c:numCache>
            </c:numRef>
          </c:val>
          <c:extLst>
            <c:ext xmlns:c16="http://schemas.microsoft.com/office/drawing/2014/chart" uri="{C3380CC4-5D6E-409C-BE32-E72D297353CC}">
              <c16:uniqueId val="{00000009-C8D6-4DFA-BFD3-13E3663A94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723</c:v>
                </c:pt>
                <c:pt idx="5">
                  <c:v>659</c:v>
                </c:pt>
                <c:pt idx="8">
                  <c:v>683</c:v>
                </c:pt>
                <c:pt idx="11">
                  <c:v>706</c:v>
                </c:pt>
                <c:pt idx="14">
                  <c:v>648</c:v>
                </c:pt>
              </c:numCache>
            </c:numRef>
          </c:val>
          <c:extLst>
            <c:ext xmlns:c16="http://schemas.microsoft.com/office/drawing/2014/chart" uri="{C3380CC4-5D6E-409C-BE32-E72D297353CC}">
              <c16:uniqueId val="{00000000-DBEC-47C0-A483-AD90B65C3A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1</c:v>
                </c:pt>
                <c:pt idx="12">
                  <c:v>0</c:v>
                </c:pt>
              </c:numCache>
            </c:numRef>
          </c:val>
          <c:extLst>
            <c:ext xmlns:c16="http://schemas.microsoft.com/office/drawing/2014/chart" uri="{C3380CC4-5D6E-409C-BE32-E72D297353CC}">
              <c16:uniqueId val="{00000001-DBEC-47C0-A483-AD90B65C3A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11</c:v>
                </c:pt>
                <c:pt idx="6">
                  <c:v>7</c:v>
                </c:pt>
                <c:pt idx="9">
                  <c:v>12</c:v>
                </c:pt>
                <c:pt idx="12">
                  <c:v>12</c:v>
                </c:pt>
              </c:numCache>
            </c:numRef>
          </c:val>
          <c:extLst>
            <c:ext xmlns:c16="http://schemas.microsoft.com/office/drawing/2014/chart" uri="{C3380CC4-5D6E-409C-BE32-E72D297353CC}">
              <c16:uniqueId val="{00000002-DBEC-47C0-A483-AD90B65C3A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35</c:v>
                </c:pt>
                <c:pt idx="6">
                  <c:v>32</c:v>
                </c:pt>
                <c:pt idx="9">
                  <c:v>37</c:v>
                </c:pt>
                <c:pt idx="12">
                  <c:v>38</c:v>
                </c:pt>
              </c:numCache>
            </c:numRef>
          </c:val>
          <c:extLst>
            <c:ext xmlns:c16="http://schemas.microsoft.com/office/drawing/2014/chart" uri="{C3380CC4-5D6E-409C-BE32-E72D297353CC}">
              <c16:uniqueId val="{00000003-DBEC-47C0-A483-AD90B65C3A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124</c:v>
                </c:pt>
                <c:pt idx="3">
                  <c:v>111</c:v>
                </c:pt>
                <c:pt idx="6">
                  <c:v>119</c:v>
                </c:pt>
                <c:pt idx="9">
                  <c:v>125</c:v>
                </c:pt>
                <c:pt idx="12">
                  <c:v>123</c:v>
                </c:pt>
              </c:numCache>
            </c:numRef>
          </c:val>
          <c:extLst>
            <c:ext xmlns:c16="http://schemas.microsoft.com/office/drawing/2014/chart" uri="{C3380CC4-5D6E-409C-BE32-E72D297353CC}">
              <c16:uniqueId val="{00000004-DBEC-47C0-A483-AD90B65C3A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EC-47C0-A483-AD90B65C3A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EC-47C0-A483-AD90B65C3A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798</c:v>
                </c:pt>
                <c:pt idx="3">
                  <c:v>755</c:v>
                </c:pt>
                <c:pt idx="6">
                  <c:v>760</c:v>
                </c:pt>
                <c:pt idx="9">
                  <c:v>809</c:v>
                </c:pt>
                <c:pt idx="12">
                  <c:v>784</c:v>
                </c:pt>
              </c:numCache>
            </c:numRef>
          </c:val>
          <c:extLst>
            <c:ext xmlns:c16="http://schemas.microsoft.com/office/drawing/2014/chart" uri="{C3380CC4-5D6E-409C-BE32-E72D297353CC}">
              <c16:uniqueId val="{00000007-DBEC-47C0-A483-AD90B65C3A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246</c:v>
                </c:pt>
                <c:pt idx="2">
                  <c:v>#N/A</c:v>
                </c:pt>
                <c:pt idx="3">
                  <c:v>#N/A</c:v>
                </c:pt>
                <c:pt idx="4">
                  <c:v>253</c:v>
                </c:pt>
                <c:pt idx="5">
                  <c:v>#N/A</c:v>
                </c:pt>
                <c:pt idx="6">
                  <c:v>#N/A</c:v>
                </c:pt>
                <c:pt idx="7">
                  <c:v>235</c:v>
                </c:pt>
                <c:pt idx="8">
                  <c:v>#N/A</c:v>
                </c:pt>
                <c:pt idx="9">
                  <c:v>#N/A</c:v>
                </c:pt>
                <c:pt idx="10">
                  <c:v>278</c:v>
                </c:pt>
                <c:pt idx="11">
                  <c:v>#N/A</c:v>
                </c:pt>
                <c:pt idx="12">
                  <c:v>#N/A</c:v>
                </c:pt>
                <c:pt idx="13">
                  <c:v>309</c:v>
                </c:pt>
                <c:pt idx="14">
                  <c:v>#N/A</c:v>
                </c:pt>
              </c:numCache>
            </c:numRef>
          </c:val>
          <c:smooth val="0"/>
          <c:extLst>
            <c:ext xmlns:c16="http://schemas.microsoft.com/office/drawing/2014/chart" uri="{C3380CC4-5D6E-409C-BE32-E72D297353CC}">
              <c16:uniqueId val="{00000008-DBEC-47C0-A483-AD90B65C3A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5357</c:v>
                </c:pt>
                <c:pt idx="5">
                  <c:v>5734</c:v>
                </c:pt>
                <c:pt idx="8">
                  <c:v>5547</c:v>
                </c:pt>
                <c:pt idx="11">
                  <c:v>5616</c:v>
                </c:pt>
                <c:pt idx="14">
                  <c:v>5255</c:v>
                </c:pt>
              </c:numCache>
            </c:numRef>
          </c:val>
          <c:extLst>
            <c:ext xmlns:c16="http://schemas.microsoft.com/office/drawing/2014/chart" uri="{C3380CC4-5D6E-409C-BE32-E72D297353CC}">
              <c16:uniqueId val="{00000000-789C-4B5C-AB04-DA96386254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652</c:v>
                </c:pt>
                <c:pt idx="5">
                  <c:v>584</c:v>
                </c:pt>
                <c:pt idx="8">
                  <c:v>536</c:v>
                </c:pt>
                <c:pt idx="11">
                  <c:v>472</c:v>
                </c:pt>
                <c:pt idx="14">
                  <c:v>430</c:v>
                </c:pt>
              </c:numCache>
            </c:numRef>
          </c:val>
          <c:extLst>
            <c:ext xmlns:c16="http://schemas.microsoft.com/office/drawing/2014/chart" uri="{C3380CC4-5D6E-409C-BE32-E72D297353CC}">
              <c16:uniqueId val="{00000001-789C-4B5C-AB04-DA96386254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2384</c:v>
                </c:pt>
                <c:pt idx="5">
                  <c:v>2363</c:v>
                </c:pt>
                <c:pt idx="8">
                  <c:v>2555</c:v>
                </c:pt>
                <c:pt idx="11">
                  <c:v>2622</c:v>
                </c:pt>
                <c:pt idx="14">
                  <c:v>2966</c:v>
                </c:pt>
              </c:numCache>
            </c:numRef>
          </c:val>
          <c:extLst>
            <c:ext xmlns:c16="http://schemas.microsoft.com/office/drawing/2014/chart" uri="{C3380CC4-5D6E-409C-BE32-E72D297353CC}">
              <c16:uniqueId val="{00000002-789C-4B5C-AB04-DA96386254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9C-4B5C-AB04-DA96386254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9C-4B5C-AB04-DA96386254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9C-4B5C-AB04-DA96386254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467</c:v>
                </c:pt>
                <c:pt idx="3">
                  <c:v>454</c:v>
                </c:pt>
                <c:pt idx="6">
                  <c:v>460</c:v>
                </c:pt>
                <c:pt idx="9">
                  <c:v>456</c:v>
                </c:pt>
                <c:pt idx="12">
                  <c:v>450</c:v>
                </c:pt>
              </c:numCache>
            </c:numRef>
          </c:val>
          <c:extLst>
            <c:ext xmlns:c16="http://schemas.microsoft.com/office/drawing/2014/chart" uri="{C3380CC4-5D6E-409C-BE32-E72D297353CC}">
              <c16:uniqueId val="{00000006-789C-4B5C-AB04-DA96386254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489</c:v>
                </c:pt>
                <c:pt idx="3">
                  <c:v>439</c:v>
                </c:pt>
                <c:pt idx="6">
                  <c:v>376</c:v>
                </c:pt>
                <c:pt idx="9">
                  <c:v>336</c:v>
                </c:pt>
                <c:pt idx="12">
                  <c:v>310</c:v>
                </c:pt>
              </c:numCache>
            </c:numRef>
          </c:val>
          <c:extLst>
            <c:ext xmlns:c16="http://schemas.microsoft.com/office/drawing/2014/chart" uri="{C3380CC4-5D6E-409C-BE32-E72D297353CC}">
              <c16:uniqueId val="{00000007-789C-4B5C-AB04-DA96386254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1503</c:v>
                </c:pt>
                <c:pt idx="3">
                  <c:v>1440</c:v>
                </c:pt>
                <c:pt idx="6">
                  <c:v>1436</c:v>
                </c:pt>
                <c:pt idx="9">
                  <c:v>1789</c:v>
                </c:pt>
                <c:pt idx="12">
                  <c:v>1751</c:v>
                </c:pt>
              </c:numCache>
            </c:numRef>
          </c:val>
          <c:extLst>
            <c:ext xmlns:c16="http://schemas.microsoft.com/office/drawing/2014/chart" uri="{C3380CC4-5D6E-409C-BE32-E72D297353CC}">
              <c16:uniqueId val="{00000008-789C-4B5C-AB04-DA96386254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c:v>
                </c:pt>
                <c:pt idx="3">
                  <c:v>10</c:v>
                </c:pt>
                <c:pt idx="6">
                  <c:v>44</c:v>
                </c:pt>
                <c:pt idx="9">
                  <c:v>32</c:v>
                </c:pt>
                <c:pt idx="12">
                  <c:v>21</c:v>
                </c:pt>
              </c:numCache>
            </c:numRef>
          </c:val>
          <c:extLst>
            <c:ext xmlns:c16="http://schemas.microsoft.com/office/drawing/2014/chart" uri="{C3380CC4-5D6E-409C-BE32-E72D297353CC}">
              <c16:uniqueId val="{00000009-789C-4B5C-AB04-DA96386254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6674</c:v>
                </c:pt>
                <c:pt idx="3">
                  <c:v>7201</c:v>
                </c:pt>
                <c:pt idx="6">
                  <c:v>6819</c:v>
                </c:pt>
                <c:pt idx="9">
                  <c:v>6324</c:v>
                </c:pt>
                <c:pt idx="12">
                  <c:v>5956</c:v>
                </c:pt>
              </c:numCache>
            </c:numRef>
          </c:val>
          <c:extLst>
            <c:ext xmlns:c16="http://schemas.microsoft.com/office/drawing/2014/chart" uri="{C3380CC4-5D6E-409C-BE32-E72D297353CC}">
              <c16:uniqueId val="{0000000A-789C-4B5C-AB04-DA96386254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761</c:v>
                </c:pt>
                <c:pt idx="2">
                  <c:v>#N/A</c:v>
                </c:pt>
                <c:pt idx="3">
                  <c:v>#N/A</c:v>
                </c:pt>
                <c:pt idx="4">
                  <c:v>862</c:v>
                </c:pt>
                <c:pt idx="5">
                  <c:v>#N/A</c:v>
                </c:pt>
                <c:pt idx="6">
                  <c:v>#N/A</c:v>
                </c:pt>
                <c:pt idx="7">
                  <c:v>496</c:v>
                </c:pt>
                <c:pt idx="8">
                  <c:v>#N/A</c:v>
                </c:pt>
                <c:pt idx="9">
                  <c:v>#N/A</c:v>
                </c:pt>
                <c:pt idx="10">
                  <c:v>226</c:v>
                </c:pt>
                <c:pt idx="11">
                  <c:v>#N/A</c:v>
                </c:pt>
                <c:pt idx="12">
                  <c:v>#N/A</c:v>
                </c:pt>
                <c:pt idx="13">
                  <c:v>0</c:v>
                </c:pt>
                <c:pt idx="14">
                  <c:v>#N/A</c:v>
                </c:pt>
              </c:numCache>
            </c:numRef>
          </c:val>
          <c:smooth val="0"/>
          <c:extLst>
            <c:ext xmlns:c16="http://schemas.microsoft.com/office/drawing/2014/chart" uri="{C3380CC4-5D6E-409C-BE32-E72D297353CC}">
              <c16:uniqueId val="{0000000B-789C-4B5C-AB04-DA96386254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826</c:v>
                </c:pt>
                <c:pt idx="1">
                  <c:v>829</c:v>
                </c:pt>
                <c:pt idx="2">
                  <c:v>1000</c:v>
                </c:pt>
              </c:numCache>
            </c:numRef>
          </c:val>
          <c:extLst>
            <c:ext xmlns:c16="http://schemas.microsoft.com/office/drawing/2014/chart" uri="{C3380CC4-5D6E-409C-BE32-E72D297353CC}">
              <c16:uniqueId val="{00000000-48B5-4CAE-AA9B-F9AA72B3C6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813</c:v>
                </c:pt>
                <c:pt idx="1">
                  <c:v>813</c:v>
                </c:pt>
                <c:pt idx="2">
                  <c:v>834</c:v>
                </c:pt>
              </c:numCache>
            </c:numRef>
          </c:val>
          <c:extLst>
            <c:ext xmlns:c16="http://schemas.microsoft.com/office/drawing/2014/chart" uri="{C3380CC4-5D6E-409C-BE32-E72D297353CC}">
              <c16:uniqueId val="{00000001-48B5-4CAE-AA9B-F9AA72B3C6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862</c:v>
                </c:pt>
                <c:pt idx="1">
                  <c:v>925</c:v>
                </c:pt>
                <c:pt idx="2">
                  <c:v>1085</c:v>
                </c:pt>
              </c:numCache>
            </c:numRef>
          </c:val>
          <c:extLst>
            <c:ext xmlns:c16="http://schemas.microsoft.com/office/drawing/2014/chart" uri="{C3380CC4-5D6E-409C-BE32-E72D297353CC}">
              <c16:uniqueId val="{00000002-48B5-4CAE-AA9B-F9AA72B3C6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{9BF6DC9D-1FEE-46C0-8F3E-03F2EAEBB21C}</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27E-4C33-9CE6-95E0D19FC5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{6893F920-3B03-473B-A1AF-A904FCAFDC63}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7E-4C33-9CE6-95E0D19FC5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{972C3663-6C57-4B38-A95C-460912BB44F8}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7E-4C33-9CE6-95E0D19FC5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{BE8A2768-B9F0-49C2-829D-75D377A18DC3}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7E-4C33-9CE6-95E0D19FC5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{95665CD4-E165-4255-91BB-492D4A092B38}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7E-4C33-9CE6-95E0D19FC5B3}"/>
                </c:ext>
              </c:extLst>
            </c:dLbl>
            <c:dLbl>
              <c:idx val="8"/>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{64BCDE92-455A-4F9B-A214-F079349A88C2}</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27E-4C33-9CE6-95E0D19FC5B3}"/>
                </c:ext>
              </c:extLst>
            </c:dLbl>
            <c:dLbl>
              <c:idx val="16"/>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{E43D502E-A165-4A04-B2EC-FD0B6BFCAC67}</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27E-4C33-9CE6-95E0D19FC5B3}"/>
                </c:ext>
              </c:extLst>
            </c:dLbl>
            <c:dLbl>
              <c:idx val="24"/>
              <c:tx>
                <c:strRef>
                  <c:f>[1]公会計指標分析・財政指標組合せ分析表!$CN$50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{B839325A-2031-4813-818D-76FEF93CE570}</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27E-4C33-9CE6-95E0D19FC5B3}"/>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{2C26EB95-1B2D-49E0-B77B-F8090EBC84BE}</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27E-4C33-9CE6-95E0D19FC5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49.1</c:v>
                </c:pt>
                <c:pt idx="16">
                  <c:v>50.6</c:v>
                </c:pt>
                <c:pt idx="24">
                  <c:v>52.7</c:v>
                </c:pt>
                <c:pt idx="32">
                  <c:v>54.3</c:v>
                </c:pt>
              </c:numCache>
            </c:numRef>
          </c:xVal>
          <c:yVal>
            <c:numRef>
              <c:f>[1]公会計指標分析・財政指標組合せ分析表!$BP$51:$DC$51</c:f>
              <c:numCache>
                <c:formatCode>General</c:formatCode>
                <c:ptCount val="40"/>
                <c:pt idx="8">
                  <c:v>47.6</c:v>
                </c:pt>
                <c:pt idx="16">
                  <c:v>27.6</c:v>
                </c:pt>
                <c:pt idx="24">
                  <c:v>12</c:v>
                </c:pt>
              </c:numCache>
            </c:numRef>
          </c:yVal>
          <c:smooth val="0"/>
          <c:extLst>
            <c:ext xmlns:c16="http://schemas.microsoft.com/office/drawing/2014/chart" uri="{C3380CC4-5D6E-409C-BE32-E72D297353CC}">
              <c16:uniqueId val="{00000009-927E-4C33-9CE6-95E0D19FC5B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{77BB1C2E-9894-4141-93C4-1967857398E0}</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27E-4C33-9CE6-95E0D19FC5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{54822A6C-3605-460D-8ACF-994C5EDE207D}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7E-4C33-9CE6-95E0D19FC5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{166E2776-18CA-4AD7-B4FA-ED5D6FBE9FBD}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7E-4C33-9CE6-95E0D19FC5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{A623ED0F-C9A7-4B5E-89F4-8D1E177F38E0}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7E-4C33-9CE6-95E0D19FC5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{CD9375F0-D260-4111-8566-DD460B9F1F70}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7E-4C33-9CE6-95E0D19FC5B3}"/>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{04DE9DD8-3946-4356-8932-FC24C749D37F}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27E-4C33-9CE6-95E0D19FC5B3}"/>
                </c:ext>
              </c:extLst>
            </c:dLbl>
            <c:dLbl>
              <c:idx val="16"/>
              <c:layout>
                <c:manualLayout>
                  <c:x val="-2.8500074116938182E-2"/>
                  <c:y val="-4.5114315056352064E-2"/>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{5B831ECE-65B7-4B65-927E-74AEDD89037F}</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27E-4C33-9CE6-95E0D19FC5B3}"/>
                </c:ext>
              </c:extLst>
            </c:dLbl>
            <c:dLbl>
              <c:idx val="24"/>
              <c:layout>
                <c:manualLayout>
                  <c:x val="-3.553142718353014E-2"/>
                  <c:y val="-8.436376915537834E-2"/>
                </c:manualLayout>
              </c:layout>
              <c:tx>
                <c:strRef>
                  <c:f>[1]公会計指標分析・財政指標組合せ分析表!$CN$50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{D175E5D0-17DF-4386-B368-C0D09757F4E4}</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27E-4C33-9CE6-95E0D19FC5B3}"/>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{3F16A348-1C26-4392-91FC-F21025EEEDA7}</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27E-4C33-9CE6-95E0D19FC5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59.3</c:v>
                </c:pt>
                <c:pt idx="16">
                  <c:v>60.4</c:v>
                </c:pt>
                <c:pt idx="24">
                  <c:v>61.1</c:v>
                </c:pt>
                <c:pt idx="32">
                  <c:v>62.3</c:v>
                </c:pt>
              </c:numCache>
            </c:numRef>
          </c:xVal>
          <c:yVal>
            <c:numRef>
              <c:f>[1]公会計指標分析・財政指標組合せ分析表!$BP$55:$DC$55</c:f>
              <c:numCache>
                <c:formatCode>General</c:formatCode>
                <c:ptCount val="40"/>
                <c:pt idx="8">
                  <c:v>0</c:v>
                </c:pt>
                <c:pt idx="16">
                  <c:v>0</c:v>
                </c:pt>
                <c:pt idx="24">
                  <c:v>0</c:v>
                </c:pt>
                <c:pt idx="32">
                  <c:v>0</c:v>
                </c:pt>
              </c:numCache>
            </c:numRef>
          </c:yVal>
          <c:smooth val="0"/>
          <c:extLst>
            <c:ext xmlns:c16="http://schemas.microsoft.com/office/drawing/2014/chart" uri="{C3380CC4-5D6E-409C-BE32-E72D297353CC}">
              <c16:uniqueId val="{00000013-927E-4C33-9CE6-95E0D19FC5B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{F98DEE9C-2BC2-411A-B713-69ADA5D482A8}</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6C-463D-A652-895AA83522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{14838A04-3F2D-4395-ABB1-915775C8AA8C}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6C-463D-A652-895AA83522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{64A3B753-3461-487B-9D84-2E894D394CBA}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6C-463D-A652-895AA83522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{2AFB5807-58D2-41BB-82D5-519A15C2AC4B}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6C-463D-A652-895AA83522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{A63572D9-B5BA-4118-B8A2-29B89D9D809F}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6C-463D-A652-895AA83522BB}"/>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{120B788E-2555-4F06-B13E-A9D777E21A32}</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6C-463D-A652-895AA83522BB}"/>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{62E7E619-BD13-4186-8FE3-A643861044AB}</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6C-463D-A652-895AA83522BB}"/>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{8D95296A-F28B-47B3-A367-40E64CDAF68E}</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6C-463D-A652-895AA83522BB}"/>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{472D4F68-B344-43BB-A8F0-5A4822B0C3B1}</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6C-463D-A652-895AA83522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13.5</c:v>
                </c:pt>
                <c:pt idx="8">
                  <c:v>13.5</c:v>
                </c:pt>
                <c:pt idx="16">
                  <c:v>13.5</c:v>
                </c:pt>
                <c:pt idx="24">
                  <c:v>13.9</c:v>
                </c:pt>
                <c:pt idx="32">
                  <c:v>14.3</c:v>
                </c:pt>
              </c:numCache>
            </c:numRef>
          </c:xVal>
          <c:yVal>
            <c:numRef>
              <c:f>[1]公会計指標分析・財政指標組合せ分析表!$BP$73:$DC$73</c:f>
              <c:numCache>
                <c:formatCode>General</c:formatCode>
                <c:ptCount val="40"/>
                <c:pt idx="0">
                  <c:v>41.7</c:v>
                </c:pt>
                <c:pt idx="8">
                  <c:v>47.6</c:v>
                </c:pt>
                <c:pt idx="16">
                  <c:v>27.6</c:v>
                </c:pt>
                <c:pt idx="24">
                  <c:v>12</c:v>
                </c:pt>
              </c:numCache>
            </c:numRef>
          </c:yVal>
          <c:smooth val="0"/>
          <c:extLst>
            <c:ext xmlns:c16="http://schemas.microsoft.com/office/drawing/2014/chart" uri="{C3380CC4-5D6E-409C-BE32-E72D297353CC}">
              <c16:uniqueId val="{00000009-536C-463D-A652-895AA83522B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1208333818524056"/>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{88FE1D8A-FB14-45B8-9A6E-D5D8B8240BFD}</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6C-463D-A652-895AA83522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{1FB3BEDB-B452-48F0-8A82-6CC7CFAF3924}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6C-463D-A652-895AA83522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{818D0F3E-77C9-4052-A475-35E812358CBC}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6C-463D-A652-895AA83522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{E7CE9A99-F127-46E4-B3ED-F54E4EB31514}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6C-463D-A652-895AA83522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{9814985C-50FC-4A41-A8BC-EEE8F45B81C5}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6C-463D-A652-895AA83522BB}"/>
                </c:ext>
              </c:extLst>
            </c:dLbl>
            <c:dLbl>
              <c:idx val="8"/>
              <c:layout>
                <c:manualLayout>
                  <c:x val="-1.823562808424999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{07831BF8-24E5-476C-9868-ABE33057F802}</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6C-463D-A652-895AA83522BB}"/>
                </c:ext>
              </c:extLst>
            </c:dLbl>
            <c:dLbl>
              <c:idx val="16"/>
              <c:layout>
                <c:manualLayout>
                  <c:x val="-3.1570342725075584E-2"/>
                  <c:y val="-9.201956015006436E-3"/>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{320AEFD5-93CA-47EB-8890-9C38D6D22422}</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6C-463D-A652-895AA83522BB}"/>
                </c:ext>
              </c:extLst>
            </c:dLbl>
            <c:dLbl>
              <c:idx val="24"/>
              <c:layout>
                <c:manualLayout>
                  <c:x val="-3.1570342725075584E-2"/>
                  <c:y val="-8.3111115982045458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{C48CCF22-81C2-4B51-B7D4-9710F9551DD0}</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6C-463D-A652-895AA83522BB}"/>
                </c:ext>
              </c:extLst>
            </c:dLbl>
            <c:dLbl>
              <c:idx val="32"/>
              <c:layout>
                <c:manualLayout>
                  <c:x val="-3.1570342725075584E-2"/>
                  <c:y val="-4.5269664437529243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{2E38F47E-A847-497E-BF4C-8F21D1B9CA41}</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6C-463D-A652-895AA83522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7.1</c:v>
                </c:pt>
                <c:pt idx="16">
                  <c:v>7.3</c:v>
                </c:pt>
                <c:pt idx="24">
                  <c:v>7.4</c:v>
                </c:pt>
                <c:pt idx="32">
                  <c:v>7.5</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6C-463D-A652-895AA83522BB}"/>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49152FD-F463-4E9A-BFBC-40E17F4B19A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9ED2BD2-8407-4BFF-BEAF-ECFFCE46CA4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比率が高いが、これは過疎債や辺地債を多く活用しているため、償還期間が短くなっているため元利償還金が高い水準で推移しているもので、過疎債、辺地債の活用により算入公債費の額も高くなっている。</a:t>
          </a:r>
        </a:p>
        <a:p>
          <a:r>
            <a:rPr kumimoji="1" lang="ja-JP" altLang="en-US" sz="1400">
              <a:latin typeface="ＭＳ ゴシック" pitchFamily="49" charset="-128"/>
              <a:ea typeface="ＭＳ ゴシック" pitchFamily="49" charset="-128"/>
            </a:rPr>
            <a:t>　今後もこの傾向は続くと考えているが、計画的な事業の実施はもとより、事業の重点化を推進し、起債発行額及び元利償還金の抑制を図っていく。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等により、年々地方債残高は減少しており、増加傾向にあった公営企業債等繰入見込額も減少傾向にある。債務負担行為に基づく支出予定額は各種システムの導入に伴い増加傾向にあるため、今後も計画的な事業の推進等により、地方債残高の抑制を積極的に図っていく。</a:t>
          </a:r>
        </a:p>
        <a:p>
          <a:r>
            <a:rPr kumimoji="1" lang="ja-JP" altLang="en-US" sz="1400">
              <a:latin typeface="ＭＳ ゴシック" pitchFamily="49" charset="-128"/>
              <a:ea typeface="ＭＳ ゴシック" pitchFamily="49" charset="-128"/>
            </a:rPr>
            <a:t>　一方、近年は基金の積立を定期的に実施できたため、充当可能基金が増加しており、基準財政需要額算入見込額が増加し、将来負担比率が減少に転じているが、今後も財政運営の適正化を図り数値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北海道利尻富士町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ふるさと納税寄付金増によるふるさと利尻富士応援基金の増、財政調整基金・役場庁舎維持補修基金への積立により、前年から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老朽化施設の更新や、近年増えている災害等に備えるため、計画的に積み立てていく。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公共施設整備基金：老朽化が進む公共施設の修繕、建替え等に備える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ふるさと利尻富士応援基金：ふるさと納税の寄付金を積立し、寄付の際に希望された用途で充当し町の発展・推進を図る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子ども・子育て応援基金：子どもを安心して産み育てる環境を整備する経費の財源とする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役場庁舎維持補修基金：役場庁舎の適切な維持補修経費の財源として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ふるさと利尻富士応援基金：ふるさと納税による基金への積み立て。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公共施設整備基金：今後の施設大規模修繕、建替え（葬苑、公民館、体育館等）に備えた積み立て。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役場庁舎維持補修基金：役場庁舎老朽化箇所の改修に備えた積立。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公共施設整備基金：今後の施設大規模修繕、建替え（葬苑、公民館、体育館等）に備え、計画的に積み立てていく。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役場庁舎維持補修基金：今後の庁舎改修等に備え、計画的に積み立てていく。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利子、寄付金等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近年増えている災害等に備えるため、計画的に積み立てていく。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積立分、利子分の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施設の更新等により、地方債償還額の増加が見込まれるため、計画的に積み立てを行っていく。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BE574AA-5523-4006-A43B-5E6CDF41F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C18E6E3-230A-4A78-B1D0-4883DA0A46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A3C8F690-C59F-4BED-AFC7-E5E43E17BA2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E6069FE5-ABD7-4AA2-B030-3FE31B30C0C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B8A2192A-644B-4ED8-AF25-2D6E9A7D45B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F988D65-64B2-4F20-9D7F-872EC458A5F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BE60C7E-4E9B-4567-BD8F-679DBF00A44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62BE0FF1-F047-44CE-9294-27DB2134826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53E5E5F-550C-4567-B8E9-5B98D1A8D9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2002A72-2B60-40AD-959B-C03094DE2E7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EA496861-948D-4DC8-BA98-87CDAAFAA26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70444795-999A-4FE7-8978-6EA1964A07D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B5513237-0D2C-472F-A240-2042756D2BA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DE33DAAE-E9EB-4A6B-BB7D-4D087B1F54F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6573D45E-6A3D-4B31-A883-0F4EAB56744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B4312452-1780-4BEA-87B2-C91ACA01959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BE40E6B8-C094-4A31-8EC9-5E19FA449E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8790437B-F234-470D-AD03-2EB099CC978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E7DF8AA-2F38-4AFC-AE13-CC05966ACC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7ECED140-8A5F-4D4E-A9AD-3F49A6614FE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D23264E2-CF80-4689-B6DF-032C2CCAD7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199FC395-2F5D-41EF-A1D1-D82EA837AA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A7E8EAC3-9003-420E-8726-A191622B37A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1EA0BD35-ADE4-47BF-886C-E6E8B61D295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AD808FEA-E885-4F3A-A173-EE7AC528F6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33A98BC6-DC76-490F-8C49-D0DD6634BBF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5AF6894-FE77-403E-BD5D-740A97AB90D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31C68A33-7F34-47D0-BBE9-64981B2CC9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32B019B9-0FBC-4D5A-9869-B394E4FE695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F6C8D687-60C2-44B0-8EE6-A9B953CFB20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C974C2D3-353E-4790-99AC-7E812218D71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BCD48EF9-9872-426B-B507-0038DAF4F47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4EB89A12-313E-49B7-8EA1-7158F3D4B74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1DEB487-C025-473E-925C-CECDBF4B69C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CCCCBDE4-B49C-4F91-9971-B08200E03B3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3F382937-A9E8-4E2E-86F8-3C349ED9CBF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D8FE13A-D164-418B-8D7F-D663F1487F8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F72DFEF-1449-406D-9654-242CCB997E5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A2B44BDA-86BE-4EC9-96AA-B261938DFFD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3EEF8D4F-963A-473F-BFDE-2E6DE571849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441D1FAD-8A29-4CA4-B977-361DEE0E3D8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B6149B2-DE07-414A-9514-FB25A26A44B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397B6198-4A26-40EE-8D82-9C69ECDBB40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FE8F573-1A6F-4A99-BBFE-54EFAA65153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9F7631C0-EE04-473F-8CA6-2FB243AC7B5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DF222C9D-4F7C-47FE-B118-78786086394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27453406-CC50-402A-9DF7-850BFD192B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37EEBD42-FF45-4666-BC08-76F3E336A1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B8B0388C-70DF-4764-B1FE-6E4E9D58C35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年度に策定した公共施設等総合管理計画において、公共施設等の保有面積を令和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上昇傾向にあるものの、類似団体平均よりも低く、伸びも緩やかであり、これまでの取組の効果が表れていると考えてい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675ADEA2-091C-4D9E-AB71-FCBEF8E1190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504D7BE9-018B-4EBB-896C-FE0C125AD4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F9E456E1-851B-418E-9D16-41E72B1FA32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30E92D1B-8F93-473A-A594-9BC353CD607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E8C4D199-AA85-4A80-98DD-D391FCE5E2C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6E5928D1-66FC-4A1F-92C3-6C738860B4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85BDF204-9F3A-4735-91A9-DDD0C84E162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E0BDAB31-0CA5-46E0-ADD2-62171C8A643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3463BA56-EB0A-418D-864F-74D93FA1536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F94D4DF2-7FB4-446C-BA7F-E248A2C9184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4C1698F7-9A3C-4D8E-9847-85B05C4F1F8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7A403C4A-C1B9-433A-98F7-0A8358158D2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78F0C0BC-0330-4E7F-ADF4-53B12A52267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1F66715-875F-4966-A1B0-50CE0981AD4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4F320EAD-429E-4BD4-AA9B-3A391D171C0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E7179D1C-5F63-42D0-9DAC-37E1CDB0059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74539D42-8F23-4F49-921E-561031D1B6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A53EA06-B318-4013-9D2C-67C42D0CEDF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9" name="直線コネクタ 68">
          <a:extLst>
            <a:ext uri="{FF2B5EF4-FFF2-40B4-BE49-F238E27FC236}">
              <a16:creationId xmlns:a16="http://schemas.microsoft.com/office/drawing/2014/main" id="{0AD4C0E7-BF8B-474F-AEC1-4CBAE9F072DE}"/>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0" name="有形固定資産減価償却率最小値テキスト">
          <a:extLst>
            <a:ext uri="{FF2B5EF4-FFF2-40B4-BE49-F238E27FC236}">
              <a16:creationId xmlns:a16="http://schemas.microsoft.com/office/drawing/2014/main" id="{2A059030-A567-4A28-8FFF-6A4DE4A70B9F}"/>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1" name="直線コネクタ 70">
          <a:extLst>
            <a:ext uri="{FF2B5EF4-FFF2-40B4-BE49-F238E27FC236}">
              <a16:creationId xmlns:a16="http://schemas.microsoft.com/office/drawing/2014/main" id="{DEF5CCBC-B8FB-4234-A7E3-4D128D52416B}"/>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a:extLst>
            <a:ext uri="{FF2B5EF4-FFF2-40B4-BE49-F238E27FC236}">
              <a16:creationId xmlns:a16="http://schemas.microsoft.com/office/drawing/2014/main" id="{CAF9F04C-7655-4308-99C5-D3FC18ECBB31}"/>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a:extLst>
            <a:ext uri="{FF2B5EF4-FFF2-40B4-BE49-F238E27FC236}">
              <a16:creationId xmlns:a16="http://schemas.microsoft.com/office/drawing/2014/main" id="{10C7181E-C7AD-48F6-8363-06FCE61C1ACB}"/>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4" name="有形固定資産減価償却率平均値テキスト">
          <a:extLst>
            <a:ext uri="{FF2B5EF4-FFF2-40B4-BE49-F238E27FC236}">
              <a16:creationId xmlns:a16="http://schemas.microsoft.com/office/drawing/2014/main" id="{81DBB32E-EB0D-421C-A9C6-3F4BAA25AF3F}"/>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5" name="フローチャート: 判断 74">
          <a:extLst>
            <a:ext uri="{FF2B5EF4-FFF2-40B4-BE49-F238E27FC236}">
              <a16:creationId xmlns:a16="http://schemas.microsoft.com/office/drawing/2014/main" id="{61BA0295-7BB1-4DEF-97A8-6940AF88AB29}"/>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6" name="フローチャート: 判断 75">
          <a:extLst>
            <a:ext uri="{FF2B5EF4-FFF2-40B4-BE49-F238E27FC236}">
              <a16:creationId xmlns:a16="http://schemas.microsoft.com/office/drawing/2014/main" id="{16DA6066-D1D8-485F-92A3-32903FAA10BB}"/>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7" name="フローチャート: 判断 76">
          <a:extLst>
            <a:ext uri="{FF2B5EF4-FFF2-40B4-BE49-F238E27FC236}">
              <a16:creationId xmlns:a16="http://schemas.microsoft.com/office/drawing/2014/main" id="{1A0B20CD-32B9-4E27-86DB-2E6A92EA1171}"/>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8" name="フローチャート: 判断 77">
          <a:extLst>
            <a:ext uri="{FF2B5EF4-FFF2-40B4-BE49-F238E27FC236}">
              <a16:creationId xmlns:a16="http://schemas.microsoft.com/office/drawing/2014/main" id="{2DAB202E-2265-4A16-B3F5-56893263F7B4}"/>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9" name="フローチャート: 判断 78">
          <a:extLst>
            <a:ext uri="{FF2B5EF4-FFF2-40B4-BE49-F238E27FC236}">
              <a16:creationId xmlns:a16="http://schemas.microsoft.com/office/drawing/2014/main" id="{0E3E5305-5DB5-4EA1-B490-C5C8D6F4033F}"/>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BD2A851-C691-458D-AC29-50A70A05F16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21BB71D-3C9B-406A-90D7-C5F45458AF4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E6C2D3A-36A0-47F8-82FC-4F4AA96FDB7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A261E23-A0E6-49FB-8542-0FE0E459425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87E4734-1B62-4936-BEBB-4AA22865B22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5" name="楕円 84">
          <a:extLst>
            <a:ext uri="{FF2B5EF4-FFF2-40B4-BE49-F238E27FC236}">
              <a16:creationId xmlns:a16="http://schemas.microsoft.com/office/drawing/2014/main" id="{0606139F-23AB-4A3A-B848-6400DC024A22}"/>
            </a:ext>
          </a:extLst>
        </xdr:cNvPr>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86" name="有形固定資産減価償却率該当値テキスト">
          <a:extLst>
            <a:ext uri="{FF2B5EF4-FFF2-40B4-BE49-F238E27FC236}">
              <a16:creationId xmlns:a16="http://schemas.microsoft.com/office/drawing/2014/main" id="{A7B0B6BC-F1D5-4A96-B014-A4F98259372B}"/>
            </a:ext>
          </a:extLst>
        </xdr:cNvPr>
        <xdr:cNvSpPr txBox="1"/>
      </xdr:nvSpPr>
      <xdr:spPr>
        <a:xfrm>
          <a:off x="48133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167186</xdr:rowOff>
    </xdr:from>
    <xdr:to>
      <xdr:col>19</xdr:col>
      <xdr:colOff>187325</xdr:colOff>
      <xdr:row>30</xdr:row>
      <xdr:rowOff>97336</xdr:rowOff>
    </xdr:to>
    <xdr:sp macro="" textlink="">
      <xdr:nvSpPr>
        <xdr:cNvPr id="87" name="楕円 86">
          <a:extLst>
            <a:ext uri="{FF2B5EF4-FFF2-40B4-BE49-F238E27FC236}">
              <a16:creationId xmlns:a16="http://schemas.microsoft.com/office/drawing/2014/main" id="{23EC7E3E-4B09-4398-B53D-CFFDDDD4A185}"/>
            </a:ext>
          </a:extLst>
        </xdr:cNvPr>
        <xdr:cNvSpPr/>
      </xdr:nvSpPr>
      <xdr:spPr>
        <a:xfrm>
          <a:off x="4000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46536</xdr:rowOff>
    </xdr:from>
    <xdr:to>
      <xdr:col>23</xdr:col>
      <xdr:colOff>85725</xdr:colOff>
      <xdr:row>30</xdr:row>
      <xdr:rowOff>95885</xdr:rowOff>
    </xdr:to>
    <xdr:cxnSp macro="">
      <xdr:nvCxnSpPr>
        <xdr:cNvPr id="88" name="直線コネクタ 87">
          <a:extLst>
            <a:ext uri="{FF2B5EF4-FFF2-40B4-BE49-F238E27FC236}">
              <a16:creationId xmlns:a16="http://schemas.microsoft.com/office/drawing/2014/main" id="{50BB2182-9C70-404D-9FB6-1272C7E69EA1}"/>
            </a:ext>
          </a:extLst>
        </xdr:cNvPr>
        <xdr:cNvCxnSpPr/>
      </xdr:nvCxnSpPr>
      <xdr:spPr>
        <a:xfrm>
          <a:off x="4051300" y="5961561"/>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89" name="楕円 88">
          <a:extLst>
            <a:ext uri="{FF2B5EF4-FFF2-40B4-BE49-F238E27FC236}">
              <a16:creationId xmlns:a16="http://schemas.microsoft.com/office/drawing/2014/main" id="{54300F81-4920-446B-850B-5D5C0B823D78}"/>
            </a:ext>
          </a:extLst>
        </xdr:cNvPr>
        <xdr:cNvSpPr/>
      </xdr:nvSpPr>
      <xdr:spPr>
        <a:xfrm>
          <a:off x="3238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46536</xdr:rowOff>
    </xdr:to>
    <xdr:cxnSp macro="">
      <xdr:nvCxnSpPr>
        <xdr:cNvPr id="90" name="直線コネクタ 89">
          <a:extLst>
            <a:ext uri="{FF2B5EF4-FFF2-40B4-BE49-F238E27FC236}">
              <a16:creationId xmlns:a16="http://schemas.microsoft.com/office/drawing/2014/main" id="{63E41174-5E32-4CCF-83A2-F80729AD8B2C}"/>
            </a:ext>
          </a:extLst>
        </xdr:cNvPr>
        <xdr:cNvCxnSpPr/>
      </xdr:nvCxnSpPr>
      <xdr:spPr>
        <a:xfrm>
          <a:off x="3289300" y="5896792"/>
          <a:ext cx="762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56152</xdr:rowOff>
    </xdr:from>
    <xdr:to>
      <xdr:col>11</xdr:col>
      <xdr:colOff>187325</xdr:colOff>
      <xdr:row>29</xdr:row>
      <xdr:rowOff>157752</xdr:rowOff>
    </xdr:to>
    <xdr:sp macro="" textlink="">
      <xdr:nvSpPr>
        <xdr:cNvPr id="91" name="楕円 90">
          <a:extLst>
            <a:ext uri="{FF2B5EF4-FFF2-40B4-BE49-F238E27FC236}">
              <a16:creationId xmlns:a16="http://schemas.microsoft.com/office/drawing/2014/main" id="{81A7C51E-1D47-4B26-BFED-00CC1A66C91E}"/>
            </a:ext>
          </a:extLst>
        </xdr:cNvPr>
        <xdr:cNvSpPr/>
      </xdr:nvSpPr>
      <xdr:spPr>
        <a:xfrm>
          <a:off x="2476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29</xdr:row>
      <xdr:rowOff>153217</xdr:rowOff>
    </xdr:to>
    <xdr:cxnSp macro="">
      <xdr:nvCxnSpPr>
        <xdr:cNvPr id="92" name="直線コネクタ 91">
          <a:extLst>
            <a:ext uri="{FF2B5EF4-FFF2-40B4-BE49-F238E27FC236}">
              <a16:creationId xmlns:a16="http://schemas.microsoft.com/office/drawing/2014/main" id="{2BB12269-BE4C-4382-8E5B-DED74BDCB686}"/>
            </a:ext>
          </a:extLst>
        </xdr:cNvPr>
        <xdr:cNvCxnSpPr/>
      </xdr:nvCxnSpPr>
      <xdr:spPr>
        <a:xfrm>
          <a:off x="2527300" y="585052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3" name="n_1aveValue有形固定資産減価償却率">
          <a:extLst>
            <a:ext uri="{FF2B5EF4-FFF2-40B4-BE49-F238E27FC236}">
              <a16:creationId xmlns:a16="http://schemas.microsoft.com/office/drawing/2014/main" id="{546209A8-10B2-4228-A734-C77985CF29CE}"/>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4" name="n_2aveValue有形固定資産減価償却率">
          <a:extLst>
            <a:ext uri="{FF2B5EF4-FFF2-40B4-BE49-F238E27FC236}">
              <a16:creationId xmlns:a16="http://schemas.microsoft.com/office/drawing/2014/main" id="{CA40AF24-BB37-40DC-BED5-5C72E1DB8FD4}"/>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95" name="n_3aveValue有形固定資産減価償却率">
          <a:extLst>
            <a:ext uri="{FF2B5EF4-FFF2-40B4-BE49-F238E27FC236}">
              <a16:creationId xmlns:a16="http://schemas.microsoft.com/office/drawing/2014/main" id="{49214E94-1AEF-4B8E-8941-D1FEF120FD05}"/>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a:extLst>
            <a:ext uri="{FF2B5EF4-FFF2-40B4-BE49-F238E27FC236}">
              <a16:creationId xmlns:a16="http://schemas.microsoft.com/office/drawing/2014/main" id="{CCB68D6F-52E3-447A-B7E7-4A8A19C8BB82}"/>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113863</xdr:rowOff>
    </xdr:from>
    <xdr:ext cx="405111" cy="259045"/>
    <xdr:sp macro="" textlink="">
      <xdr:nvSpPr>
        <xdr:cNvPr id="97" name="n_1mainValue有形固定資産減価償却率">
          <a:extLst>
            <a:ext uri="{FF2B5EF4-FFF2-40B4-BE49-F238E27FC236}">
              <a16:creationId xmlns:a16="http://schemas.microsoft.com/office/drawing/2014/main" id="{AACAB810-028C-414A-BFE9-4DA2A0B754EB}"/>
            </a:ext>
          </a:extLst>
        </xdr:cNvPr>
        <xdr:cNvSpPr txBox="1"/>
      </xdr:nvSpPr>
      <xdr:spPr>
        <a:xfrm>
          <a:off x="38360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49094</xdr:rowOff>
    </xdr:from>
    <xdr:ext cx="405111" cy="259045"/>
    <xdr:sp macro="" textlink="">
      <xdr:nvSpPr>
        <xdr:cNvPr id="98" name="n_2mainValue有形固定資産減価償却率">
          <a:extLst>
            <a:ext uri="{FF2B5EF4-FFF2-40B4-BE49-F238E27FC236}">
              <a16:creationId xmlns:a16="http://schemas.microsoft.com/office/drawing/2014/main" id="{D301C6B0-3994-4187-823F-52FDFDFE21C4}"/>
            </a:ext>
          </a:extLst>
        </xdr:cNvPr>
        <xdr:cNvSpPr txBox="1"/>
      </xdr:nvSpPr>
      <xdr:spPr>
        <a:xfrm>
          <a:off x="3086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2829</xdr:rowOff>
    </xdr:from>
    <xdr:ext cx="405111" cy="259045"/>
    <xdr:sp macro="" textlink="">
      <xdr:nvSpPr>
        <xdr:cNvPr id="99" name="n_3mainValue有形固定資産減価償却率">
          <a:extLst>
            <a:ext uri="{FF2B5EF4-FFF2-40B4-BE49-F238E27FC236}">
              <a16:creationId xmlns:a16="http://schemas.microsoft.com/office/drawing/2014/main" id="{80BDC695-8FCB-4B47-82E6-ADA9EF1E92C1}"/>
            </a:ext>
          </a:extLst>
        </xdr:cNvPr>
        <xdr:cNvSpPr txBox="1"/>
      </xdr:nvSpPr>
      <xdr:spPr>
        <a:xfrm>
          <a:off x="2324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5F93BE56-7C11-40B2-87D9-555187FC256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5000CF10-9226-426A-B8BF-041C58E2FAF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27A4C3B8-1EEE-4432-89A5-2B2CD094FE0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2246A169-62E9-450E-87F9-67633827D2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2FFB327F-0B07-4AD0-916E-46B1ABC80E8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2F4701B3-8E6F-4C68-8DAF-46875A0E92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93C88BE9-A538-4154-8CB7-69A3BE4A2DC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9F5D360E-9C84-48AA-9F69-E698B7A5416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FEB41C8B-9705-4CA8-9340-F660AE9CBC9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F022F6D0-3013-4158-B7E8-5F40642709E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48981338-AF2B-400D-8F7B-334F8529D2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E116CF96-2599-4D81-884B-E94A3743285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A30628CE-7E88-408F-A70A-B968AB105A5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年度をピークに減少傾向である。地方債残高は減少していく見込みであるが、税等歳入増加もあまり見込めないため、引き続き将来負担額を膨らませないよう取り組んでいく。</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F6E4BB4F-654F-457F-846A-32FB342E842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5AE7DF2-1E18-4395-919A-DEDC8E7C84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a:extLst>
            <a:ext uri="{FF2B5EF4-FFF2-40B4-BE49-F238E27FC236}">
              <a16:creationId xmlns:a16="http://schemas.microsoft.com/office/drawing/2014/main" id="{F212815D-A664-46A7-83D7-8654BC23E78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EE8FADE1-3891-4AE3-9C79-89F72FD7CAA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7" name="テキスト ボックス 116">
          <a:extLst>
            <a:ext uri="{FF2B5EF4-FFF2-40B4-BE49-F238E27FC236}">
              <a16:creationId xmlns:a16="http://schemas.microsoft.com/office/drawing/2014/main" id="{72E781E2-6AAC-48C2-A786-9AD9B656BE1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991B8FF4-16A1-4076-88E4-7D892C7B8E1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976DEA85-1170-40D9-AA83-2DC08E6DCE4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99C13CDD-0197-4175-8BDF-8BEE9F5C82D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F46F6899-D20B-41DA-9163-0E271A96423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64E257AD-91F6-4E8F-9F63-DE77375519B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6B1C2A4A-A5D8-47F4-A8F5-2310A28DCFF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E268C6ED-28D0-495B-940E-6C9B56CBB91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a:extLst>
            <a:ext uri="{FF2B5EF4-FFF2-40B4-BE49-F238E27FC236}">
              <a16:creationId xmlns:a16="http://schemas.microsoft.com/office/drawing/2014/main" id="{8E101ACC-8E68-405A-A91D-37471D4E067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D6A422A8-717C-4F83-BE09-A2565055C0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22392594-E284-4791-ACC2-C24045B1F8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8" name="直線コネクタ 127">
          <a:extLst>
            <a:ext uri="{FF2B5EF4-FFF2-40B4-BE49-F238E27FC236}">
              <a16:creationId xmlns:a16="http://schemas.microsoft.com/office/drawing/2014/main" id="{6FE4B4DE-7067-4E73-BC22-F29A44588678}"/>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29" name="債務償還比率最小値テキスト">
          <a:extLst>
            <a:ext uri="{FF2B5EF4-FFF2-40B4-BE49-F238E27FC236}">
              <a16:creationId xmlns:a16="http://schemas.microsoft.com/office/drawing/2014/main" id="{7A20995E-BB01-4C10-96CE-B840900A9D09}"/>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0" name="直線コネクタ 129">
          <a:extLst>
            <a:ext uri="{FF2B5EF4-FFF2-40B4-BE49-F238E27FC236}">
              <a16:creationId xmlns:a16="http://schemas.microsoft.com/office/drawing/2014/main" id="{0F387907-FD5F-4EEB-B322-7BB8A02F871B}"/>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a:extLst>
            <a:ext uri="{FF2B5EF4-FFF2-40B4-BE49-F238E27FC236}">
              <a16:creationId xmlns:a16="http://schemas.microsoft.com/office/drawing/2014/main" id="{2EA42E66-DABD-4388-8F50-7A3B19021A8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a:extLst>
            <a:ext uri="{FF2B5EF4-FFF2-40B4-BE49-F238E27FC236}">
              <a16:creationId xmlns:a16="http://schemas.microsoft.com/office/drawing/2014/main" id="{6FB9C6CF-F0AF-44A4-B7BA-47029171CCD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3" name="債務償還比率平均値テキスト">
          <a:extLst>
            <a:ext uri="{FF2B5EF4-FFF2-40B4-BE49-F238E27FC236}">
              <a16:creationId xmlns:a16="http://schemas.microsoft.com/office/drawing/2014/main" id="{B9D748BB-6CCA-47F8-8338-0E2AB8E7569B}"/>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4" name="フローチャート: 判断 133">
          <a:extLst>
            <a:ext uri="{FF2B5EF4-FFF2-40B4-BE49-F238E27FC236}">
              <a16:creationId xmlns:a16="http://schemas.microsoft.com/office/drawing/2014/main" id="{05D05088-841E-4806-A237-38BFE57A098A}"/>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5" name="フローチャート: 判断 134">
          <a:extLst>
            <a:ext uri="{FF2B5EF4-FFF2-40B4-BE49-F238E27FC236}">
              <a16:creationId xmlns:a16="http://schemas.microsoft.com/office/drawing/2014/main" id="{1FCE9B80-4D9B-429A-8305-629CD8FF3EE4}"/>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6" name="フローチャート: 判断 135">
          <a:extLst>
            <a:ext uri="{FF2B5EF4-FFF2-40B4-BE49-F238E27FC236}">
              <a16:creationId xmlns:a16="http://schemas.microsoft.com/office/drawing/2014/main" id="{F71675D7-5AA9-4794-8D16-53A8C8684B88}"/>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7" name="フローチャート: 判断 136">
          <a:extLst>
            <a:ext uri="{FF2B5EF4-FFF2-40B4-BE49-F238E27FC236}">
              <a16:creationId xmlns:a16="http://schemas.microsoft.com/office/drawing/2014/main" id="{AAD8508B-222D-42E9-B72D-D1B83D036698}"/>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8" name="フローチャート: 判断 137">
          <a:extLst>
            <a:ext uri="{FF2B5EF4-FFF2-40B4-BE49-F238E27FC236}">
              <a16:creationId xmlns:a16="http://schemas.microsoft.com/office/drawing/2014/main" id="{7C00EEAA-DC1F-4B1D-A305-1BD50165E418}"/>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EBF9FBF-37EF-4B49-A53E-2EDFD2D57C1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350FB4C-9901-4C3A-84CF-3E88C9C1D38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510AF77-889A-4027-802C-96BE1FC1541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5409F5E-448A-4AF0-A058-8C5AB9B73EF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4DB385C-5188-455E-9FA1-E4D3D746F3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116681</xdr:rowOff>
    </xdr:from>
    <xdr:to>
      <xdr:col>76</xdr:col>
      <xdr:colOff>73025</xdr:colOff>
      <xdr:row>30</xdr:row>
      <xdr:rowOff>46831</xdr:rowOff>
    </xdr:to>
    <xdr:sp macro="" textlink="">
      <xdr:nvSpPr>
        <xdr:cNvPr id="144" name="楕円 143">
          <a:extLst>
            <a:ext uri="{FF2B5EF4-FFF2-40B4-BE49-F238E27FC236}">
              <a16:creationId xmlns:a16="http://schemas.microsoft.com/office/drawing/2014/main" id="{FD55F240-93FF-4C4F-9990-35E36EF29EC0}"/>
            </a:ext>
          </a:extLst>
        </xdr:cNvPr>
        <xdr:cNvSpPr/>
      </xdr:nvSpPr>
      <xdr:spPr>
        <a:xfrm>
          <a:off x="14744700" y="58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95108</xdr:rowOff>
    </xdr:from>
    <xdr:ext cx="469744" cy="259045"/>
    <xdr:sp macro="" textlink="">
      <xdr:nvSpPr>
        <xdr:cNvPr id="145" name="債務償還比率該当値テキスト">
          <a:extLst>
            <a:ext uri="{FF2B5EF4-FFF2-40B4-BE49-F238E27FC236}">
              <a16:creationId xmlns:a16="http://schemas.microsoft.com/office/drawing/2014/main" id="{EAC60241-0F4F-4A1E-B529-864E65E17E37}"/>
            </a:ext>
          </a:extLst>
        </xdr:cNvPr>
        <xdr:cNvSpPr txBox="1"/>
      </xdr:nvSpPr>
      <xdr:spPr>
        <a:xfrm>
          <a:off x="14846300" y="58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133784</xdr:rowOff>
    </xdr:from>
    <xdr:to>
      <xdr:col>72</xdr:col>
      <xdr:colOff>123825</xdr:colOff>
      <xdr:row>31</xdr:row>
      <xdr:rowOff>63934</xdr:rowOff>
    </xdr:to>
    <xdr:sp macro="" textlink="">
      <xdr:nvSpPr>
        <xdr:cNvPr id="146" name="楕円 145">
          <a:extLst>
            <a:ext uri="{FF2B5EF4-FFF2-40B4-BE49-F238E27FC236}">
              <a16:creationId xmlns:a16="http://schemas.microsoft.com/office/drawing/2014/main" id="{C57B5F52-F195-4489-B54E-B93AA4CDD47C}"/>
            </a:ext>
          </a:extLst>
        </xdr:cNvPr>
        <xdr:cNvSpPr/>
      </xdr:nvSpPr>
      <xdr:spPr>
        <a:xfrm>
          <a:off x="14033500" y="604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167481</xdr:rowOff>
    </xdr:from>
    <xdr:to>
      <xdr:col>76</xdr:col>
      <xdr:colOff>22225</xdr:colOff>
      <xdr:row>31</xdr:row>
      <xdr:rowOff>13134</xdr:rowOff>
    </xdr:to>
    <xdr:cxnSp macro="">
      <xdr:nvCxnSpPr>
        <xdr:cNvPr id="147" name="直線コネクタ 146">
          <a:extLst>
            <a:ext uri="{FF2B5EF4-FFF2-40B4-BE49-F238E27FC236}">
              <a16:creationId xmlns:a16="http://schemas.microsoft.com/office/drawing/2014/main" id="{594AD159-99E7-4D45-9BBC-4A50EA59C38E}"/>
            </a:ext>
          </a:extLst>
        </xdr:cNvPr>
        <xdr:cNvCxnSpPr/>
      </xdr:nvCxnSpPr>
      <xdr:spPr>
        <a:xfrm flipV="1">
          <a:off x="14084300" y="5911056"/>
          <a:ext cx="711200" cy="1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51753</xdr:rowOff>
    </xdr:from>
    <xdr:to>
      <xdr:col>68</xdr:col>
      <xdr:colOff>123825</xdr:colOff>
      <xdr:row>31</xdr:row>
      <xdr:rowOff>153353</xdr:rowOff>
    </xdr:to>
    <xdr:sp macro="" textlink="">
      <xdr:nvSpPr>
        <xdr:cNvPr id="148" name="楕円 147">
          <a:extLst>
            <a:ext uri="{FF2B5EF4-FFF2-40B4-BE49-F238E27FC236}">
              <a16:creationId xmlns:a16="http://schemas.microsoft.com/office/drawing/2014/main" id="{AB07D86C-7337-4D28-A3A4-F7B7314C2069}"/>
            </a:ext>
          </a:extLst>
        </xdr:cNvPr>
        <xdr:cNvSpPr/>
      </xdr:nvSpPr>
      <xdr:spPr>
        <a:xfrm>
          <a:off x="13271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13134</xdr:rowOff>
    </xdr:from>
    <xdr:to>
      <xdr:col>72</xdr:col>
      <xdr:colOff>73025</xdr:colOff>
      <xdr:row>31</xdr:row>
      <xdr:rowOff>102553</xdr:rowOff>
    </xdr:to>
    <xdr:cxnSp macro="">
      <xdr:nvCxnSpPr>
        <xdr:cNvPr id="149" name="直線コネクタ 148">
          <a:extLst>
            <a:ext uri="{FF2B5EF4-FFF2-40B4-BE49-F238E27FC236}">
              <a16:creationId xmlns:a16="http://schemas.microsoft.com/office/drawing/2014/main" id="{5319E95E-B241-4070-9C70-61CBA1732545}"/>
            </a:ext>
          </a:extLst>
        </xdr:cNvPr>
        <xdr:cNvCxnSpPr/>
      </xdr:nvCxnSpPr>
      <xdr:spPr>
        <a:xfrm flipV="1">
          <a:off x="13322300" y="6099609"/>
          <a:ext cx="762000" cy="8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113284</xdr:rowOff>
    </xdr:from>
    <xdr:to>
      <xdr:col>64</xdr:col>
      <xdr:colOff>123825</xdr:colOff>
      <xdr:row>32</xdr:row>
      <xdr:rowOff>43434</xdr:rowOff>
    </xdr:to>
    <xdr:sp macro="" textlink="">
      <xdr:nvSpPr>
        <xdr:cNvPr id="150" name="楕円 149">
          <a:extLst>
            <a:ext uri="{FF2B5EF4-FFF2-40B4-BE49-F238E27FC236}">
              <a16:creationId xmlns:a16="http://schemas.microsoft.com/office/drawing/2014/main" id="{96F5E5A9-33AA-406F-B59C-8204FB435B4B}"/>
            </a:ext>
          </a:extLst>
        </xdr:cNvPr>
        <xdr:cNvSpPr/>
      </xdr:nvSpPr>
      <xdr:spPr>
        <a:xfrm>
          <a:off x="12509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102553</xdr:rowOff>
    </xdr:from>
    <xdr:to>
      <xdr:col>68</xdr:col>
      <xdr:colOff>73025</xdr:colOff>
      <xdr:row>31</xdr:row>
      <xdr:rowOff>164084</xdr:rowOff>
    </xdr:to>
    <xdr:cxnSp macro="">
      <xdr:nvCxnSpPr>
        <xdr:cNvPr id="151" name="直線コネクタ 150">
          <a:extLst>
            <a:ext uri="{FF2B5EF4-FFF2-40B4-BE49-F238E27FC236}">
              <a16:creationId xmlns:a16="http://schemas.microsoft.com/office/drawing/2014/main" id="{3C667F28-B4D0-4610-8FE1-495FDFC588F1}"/>
            </a:ext>
          </a:extLst>
        </xdr:cNvPr>
        <xdr:cNvCxnSpPr/>
      </xdr:nvCxnSpPr>
      <xdr:spPr>
        <a:xfrm flipV="1">
          <a:off x="12560300" y="6189028"/>
          <a:ext cx="762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17928</xdr:rowOff>
    </xdr:from>
    <xdr:to>
      <xdr:col>60</xdr:col>
      <xdr:colOff>123825</xdr:colOff>
      <xdr:row>31</xdr:row>
      <xdr:rowOff>119528</xdr:rowOff>
    </xdr:to>
    <xdr:sp macro="" textlink="">
      <xdr:nvSpPr>
        <xdr:cNvPr id="152" name="楕円 151">
          <a:extLst>
            <a:ext uri="{FF2B5EF4-FFF2-40B4-BE49-F238E27FC236}">
              <a16:creationId xmlns:a16="http://schemas.microsoft.com/office/drawing/2014/main" id="{EDADE7D0-E3F5-4C83-8AFE-C3D721A5F33F}"/>
            </a:ext>
          </a:extLst>
        </xdr:cNvPr>
        <xdr:cNvSpPr/>
      </xdr:nvSpPr>
      <xdr:spPr>
        <a:xfrm>
          <a:off x="11747500" y="61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68728</xdr:rowOff>
    </xdr:from>
    <xdr:to>
      <xdr:col>64</xdr:col>
      <xdr:colOff>73025</xdr:colOff>
      <xdr:row>31</xdr:row>
      <xdr:rowOff>164084</xdr:rowOff>
    </xdr:to>
    <xdr:cxnSp macro="">
      <xdr:nvCxnSpPr>
        <xdr:cNvPr id="153" name="直線コネクタ 152">
          <a:extLst>
            <a:ext uri="{FF2B5EF4-FFF2-40B4-BE49-F238E27FC236}">
              <a16:creationId xmlns:a16="http://schemas.microsoft.com/office/drawing/2014/main" id="{9768BC16-EF1F-4F2C-9457-433F0F60E7BB}"/>
            </a:ext>
          </a:extLst>
        </xdr:cNvPr>
        <xdr:cNvCxnSpPr/>
      </xdr:nvCxnSpPr>
      <xdr:spPr>
        <a:xfrm>
          <a:off x="11798300" y="6155203"/>
          <a:ext cx="762000" cy="9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4" name="n_1aveValue債務償還比率">
          <a:extLst>
            <a:ext uri="{FF2B5EF4-FFF2-40B4-BE49-F238E27FC236}">
              <a16:creationId xmlns:a16="http://schemas.microsoft.com/office/drawing/2014/main" id="{54E686D6-DCFC-4B8C-9D6B-96DC4113B7AE}"/>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5" name="n_2aveValue債務償還比率">
          <a:extLst>
            <a:ext uri="{FF2B5EF4-FFF2-40B4-BE49-F238E27FC236}">
              <a16:creationId xmlns:a16="http://schemas.microsoft.com/office/drawing/2014/main" id="{AD238769-105A-4C53-97E2-487800526073}"/>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6" name="n_3aveValue債務償還比率">
          <a:extLst>
            <a:ext uri="{FF2B5EF4-FFF2-40B4-BE49-F238E27FC236}">
              <a16:creationId xmlns:a16="http://schemas.microsoft.com/office/drawing/2014/main" id="{61CAA5F9-F13C-4170-A21D-69865D4C163C}"/>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7" name="n_4aveValue債務償還比率">
          <a:extLst>
            <a:ext uri="{FF2B5EF4-FFF2-40B4-BE49-F238E27FC236}">
              <a16:creationId xmlns:a16="http://schemas.microsoft.com/office/drawing/2014/main" id="{951D37FD-6C26-4914-B1DA-B1C79B8B6578}"/>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55061</xdr:rowOff>
    </xdr:from>
    <xdr:ext cx="469744" cy="259045"/>
    <xdr:sp macro="" textlink="">
      <xdr:nvSpPr>
        <xdr:cNvPr id="158" name="n_1mainValue債務償還比率">
          <a:extLst>
            <a:ext uri="{FF2B5EF4-FFF2-40B4-BE49-F238E27FC236}">
              <a16:creationId xmlns:a16="http://schemas.microsoft.com/office/drawing/2014/main" id="{2479FC3E-3C8B-4388-9867-758D5CE5DDAB}"/>
            </a:ext>
          </a:extLst>
        </xdr:cNvPr>
        <xdr:cNvSpPr txBox="1"/>
      </xdr:nvSpPr>
      <xdr:spPr>
        <a:xfrm>
          <a:off x="13836727" y="614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144480</xdr:rowOff>
    </xdr:from>
    <xdr:ext cx="469744" cy="259045"/>
    <xdr:sp macro="" textlink="">
      <xdr:nvSpPr>
        <xdr:cNvPr id="159" name="n_2mainValue債務償還比率">
          <a:extLst>
            <a:ext uri="{FF2B5EF4-FFF2-40B4-BE49-F238E27FC236}">
              <a16:creationId xmlns:a16="http://schemas.microsoft.com/office/drawing/2014/main" id="{148553ED-2718-4D5A-A2B6-BA21E39EF75D}"/>
            </a:ext>
          </a:extLst>
        </xdr:cNvPr>
        <xdr:cNvSpPr txBox="1"/>
      </xdr:nvSpPr>
      <xdr:spPr>
        <a:xfrm>
          <a:off x="13087427" y="623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34561</xdr:rowOff>
    </xdr:from>
    <xdr:ext cx="469744" cy="259045"/>
    <xdr:sp macro="" textlink="">
      <xdr:nvSpPr>
        <xdr:cNvPr id="160" name="n_3mainValue債務償還比率">
          <a:extLst>
            <a:ext uri="{FF2B5EF4-FFF2-40B4-BE49-F238E27FC236}">
              <a16:creationId xmlns:a16="http://schemas.microsoft.com/office/drawing/2014/main" id="{D4FA2FF9-CE15-4B6C-BDFE-46B87BCB6BD4}"/>
            </a:ext>
          </a:extLst>
        </xdr:cNvPr>
        <xdr:cNvSpPr txBox="1"/>
      </xdr:nvSpPr>
      <xdr:spPr>
        <a:xfrm>
          <a:off x="12325427"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110655</xdr:rowOff>
    </xdr:from>
    <xdr:ext cx="469744" cy="259045"/>
    <xdr:sp macro="" textlink="">
      <xdr:nvSpPr>
        <xdr:cNvPr id="161" name="n_4mainValue債務償還比率">
          <a:extLst>
            <a:ext uri="{FF2B5EF4-FFF2-40B4-BE49-F238E27FC236}">
              <a16:creationId xmlns:a16="http://schemas.microsoft.com/office/drawing/2014/main" id="{6CF1084C-D388-44BD-B589-4A957BAE1B25}"/>
            </a:ext>
          </a:extLst>
        </xdr:cNvPr>
        <xdr:cNvSpPr txBox="1"/>
      </xdr:nvSpPr>
      <xdr:spPr>
        <a:xfrm>
          <a:off x="11563427" y="61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A20FF2DC-6CD8-4606-803D-4A4F881524E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FC20A74C-9133-4C27-8378-7932A36562F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77D74CE-36B0-41C3-9EA4-4CAD360A0BE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DECCEBEC-66E1-48C0-A240-BC64C840A0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EBF72464-59B8-4287-B3CE-D6A8008D8C1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836A1F37-F2CA-4735-ADF7-51FA513B711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E8A3B8-0FC5-4809-91FF-F64CCFDCC9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7E4B39-8B53-4188-B983-35FA8D9F06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330CAD-F413-4C11-B2D6-F86ECA6C83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82A74A-16BE-46F1-8266-AEBD283E6B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2E84AC-B4AD-4852-B428-BB024A9C4E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F95304-0A88-498F-A7E3-D1D4114EB8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C4E548-C780-4B74-B236-892F536A4F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BC6F2B-37CA-4758-BB98-A7262E8312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C4E1E9-7369-43C7-894B-0BDC6DA33A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8A7042-1403-4C33-A3C2-28CE80CEC66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FE03C1-0649-42D1-B2BC-0881915809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DAAD33-0509-463D-AD5A-AB87DE4BB7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8D55A5-34E6-4061-8CA9-7D2C9D1FC0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DB4FDD-5B6A-48F4-B78C-3378DE3EAE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AD3AE5-3410-403C-A94C-64208183BB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EB3BFC2-9525-4EE5-A310-6A356E593CD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C8618476-3F57-4921-99C4-268A9B7262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E01BA909-88DD-490E-8AAF-B5BCFB1E40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2A5F78BE-1A65-4326-952F-48813C3DDA4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D6420CC4-C49C-4A19-AC8A-D78AF1005E0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E2C8E3C0-5F7B-43DC-9F0C-DC62ED7DC8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2FB12ADD-49A0-44A4-AB81-C6DFD601D4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719436AC-43AA-4979-8676-3452AD33CE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2E66961E-D470-41B8-A446-6AF32AE9E1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28D7AB4E-CA5B-4A3A-BCEF-BCAABDB441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E962188F-9D9D-4FB7-BE37-D28BD887B36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645F3FEF-DE1F-4000-AD26-7179213F9D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79B7C82B-5724-4A87-BD40-720BEFECFFA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B38B8506-E370-4821-B710-6209769C6A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F6885A31-333E-4DE3-8F50-158F0C64BF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F7281C2B-2CFC-4EDF-B6C4-C81C5A1694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DC3F508F-5C52-450A-B255-C95B6E3DC3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E8E52BE0-CC62-4637-925E-8735F4FE46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A5EC3B76-DBBE-46FA-BC81-C4458DC915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40BFD62E-122F-4C9D-B0FB-B22F9FAD61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4A184AF8-810E-4A57-80BF-CDC863C1ACA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FC1791B2-BDC2-4C03-9635-D0DF1C41AB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6A4B57F9-14DA-4241-88E7-48D64AB25D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C9E028F7-2BCB-472A-B79B-06CCA97B6B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EA81ECBD-E5A0-42A4-A5D6-16A9A56885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8B9C28DA-C857-4EB3-B7CF-B85D830A96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47B499FC-9DA0-4921-BC14-3991CF66BB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8F685490-7914-44A4-99F1-0E4D83FD03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B27C2917-715E-4E6C-BBE6-B77374FB94A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59BDEBDF-A218-497A-85E1-84F470734F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26649A5B-0D14-40BE-8E5F-8600F089D6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54D01102-1088-4257-A80E-F589260314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40AAB834-B329-4450-9A0B-348FAE8EE4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8B60AAFB-9C00-46CC-9D65-CD61AA51B0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BBE41326-9CF3-44DC-A00A-D1FEAB9245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6ED3D9BD-AE42-4868-8434-2C21196E93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D28D479F-A671-41A1-8649-5447A5A47EC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06E46C56-CA2E-4029-8910-1C9E3FD199D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8B43608A-A4BA-4C6A-90F8-2D50335892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BFF42440-47BE-4C73-8758-FA8496B739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CA46DA48-94A7-4393-8AFE-C46581CF1A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E1B6098E-0955-416C-B718-54E258E458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BBCA9A88-5BF5-443B-BA20-78532059E2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CF47E123-7DAA-499B-B2CE-B4E1BF1E04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DCF33303-7E4E-4B22-8667-90D2C81B80E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32F5898D-0A74-4A5C-B681-2F7C66E9DB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F610DFED-3D66-4002-A126-98D3AA36A5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D3B6872A-8D05-470C-942A-7B5BE47384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967A34D2-B179-44FE-AE7F-803FB2746B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C29736DD-2E11-45D5-8674-8FA5A76433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69D1B69C-DC3F-4D3E-B1AB-0E56D4AD41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08154ADB-9415-4412-8E0C-67331C4CC5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6233876E-C457-4C53-9F49-707FD53773E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C1A248A8-0188-4290-8830-9FB3C6BD6F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3CDEF729-A886-47C4-9270-BB671F8E7A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1B7D910E-FF3A-44FD-9DD9-A3BE3AFC04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2373C13D-C8BF-4230-8284-0BF0FD76E8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013D28F3-0821-41C8-B36C-44A6F430FD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867EDB97-3CBF-4D8D-98C9-6474622393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A5BCB3F0-2390-4774-B5A7-17316398E2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6340B465-D3C8-4182-85F1-D54A9A31FD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3B8BF298-6F46-40D2-811F-484DDFD873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7DEEFF54-E0EA-45C1-9072-C7989D82086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EEB59C48-7CB7-415F-B2B9-2FCA83469F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BE8E6879-A290-4C2B-989F-36F17A6A78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0D04A69A-78B9-42A3-AA60-5FEC463622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94C9677E-F39F-4DBE-81B2-0648308A4D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84AEED17-4E56-4567-862D-5FD7EF06BF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6985FFC4-EE1A-4D5F-A934-E9713386DD2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06A5D001-6811-449B-A09A-FC90E0CC44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42957AB8-ECC2-4670-BC11-DE59DE29F1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80DCCFF5-6CB6-44A3-B8AE-F008D41550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B7EBB46F-B049-442D-9EA0-4FD32DA16B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69A1D634-624F-45D8-9F8D-C862224DD1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9FCED9AB-E7AB-4C4C-B43B-8B7C4B6842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44EDA1FB-7CA4-4FED-BAE3-AA0F3A8AF2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DA8FFD04-22BB-4409-B17F-AFB7585F7E2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A6BD94F6-A373-4803-8037-E9A2CA1DAD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172D1DDD-C1A5-475B-90A5-3009C1D6BF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B881884C-3A13-47BB-AAD4-A17A01B7A9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72A886ED-4D77-42C9-AE7A-E4BD5237AD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9691A1C9-2CAB-42BB-89CA-324E156AB6C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58663601-7A2B-4DC8-860C-3189FE17C0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0187B794-188F-4791-BFFA-1626D03FF87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6F030904-550B-4A7A-B526-0E169C73A7E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7AB92B5E-00BE-4D29-A6ED-1124D4B0BF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2980142D-19B3-484D-A84F-7A786FD388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D36A8312-F33A-46F5-B2F9-9408BD3A5F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A8C3F5B3-D07B-4F66-9F30-0A40929A37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A75E0007-D8F6-4CC3-80CB-674079307B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F94B4527-7339-465D-9C8D-484DFC279D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C0163D62-BA5D-4582-8343-6479310E0D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F0ED6720-4350-4CFF-A8FA-A188D9F9CDC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E711572C-0798-4F57-9506-38EDFAAD8F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7499C02F-CDC2-4EF9-A317-E5F3F9F196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0AC57A06-2945-4B28-87B3-3DE2BE9896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347C20A2-DB94-4487-8365-1AA80D42E6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B6F48DAB-DFC9-49CF-A628-ED847C1AF7F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3851C33A-1B9E-490B-B7F3-B9F7CBD9C2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5373C26F-3B3F-475A-A7C8-67BE8EDA18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0668BF79-228F-4864-AD88-F420052DFB2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E63365C3-AC47-46B3-9447-6112CF908E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54AB0935-4A43-4A0F-A713-00D7557DE2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0163C247-04D2-435E-8C69-7E412FCC04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B2CAB66F-7093-47A7-A9E4-6AF30DD96F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FDBE7586-145B-42C3-995E-116DE233D0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68CEBF72-9C1A-4D2C-8067-DCF438E6C3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E4626CA2-04C2-4C44-B19E-D3523B1754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732C7812-DD9D-40A1-8F3B-557F5A7C65C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52ECD416-4092-4CA5-8445-26976345CE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DD97E4A0-A389-42A8-88D4-001F63C890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E84298B4-4DD0-48A3-8BC9-109665C839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23EDC071-1383-46A1-92C4-94B12DFAF1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26F097A0-970E-4D00-906A-77CB54CBFA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830E549C-5E02-4B1B-98D3-EB48CF9C95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D286E59B-5B91-4728-9968-8586FF3718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4B263ABF-5B40-4B23-8A95-B55CB5FBAE8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39CCE645-2CDF-4999-AD27-EFF319BD28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9F528FC0-7A52-40DA-9616-8B512877C6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9C1EC5D2-5CB4-448F-9A31-D1341C31FC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0B41D6B6-5C80-4BE1-8CBF-C872B33EE7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329DCEA8-8E86-44BA-880B-175C591A10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EB01801B-244D-4C3D-8E14-4CA8CB5F7B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966D050D-125A-48F2-B4EB-6B8EB5C383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9434E9FC-B8D1-4AF1-9A4E-2FCAC2373E9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2711F9A1-8CE6-46C9-AEFE-99049C515C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43C15631-0B7F-496C-B7BF-FF64EFACD7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09BFB158-AA37-4B78-ADEF-E84401A21C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EDFA6C7B-470A-41C6-9B88-AFCDC1EFB0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B5E89255-3B5E-490B-BD9B-DEE1CC80C1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CD896F44-726A-4219-BC53-8A569CDFB5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963C4FFB-74C8-4138-AE3A-186A9A0DF5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3FC7982A-EF7D-4F6A-867A-44984CCD40B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02A1CF46-F411-46FE-9B11-98653006A10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17A0C6C8-5EE7-4FEF-97EF-43989B5A3C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C5D470E2-223F-4132-B8DA-2B8D5B9102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3DACFB-5C95-4179-B063-EDDD7AF765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51791B-480A-496E-A4A0-6319791DCC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5E6064-D311-49C3-9E14-1F0897A5CA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AD495C-7B30-4432-8C8A-1BDDC85FE9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945058-ED22-4B8B-BB45-EB241E8262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E6885C-492D-416D-BFEA-02B42A1434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8C8637-2984-409C-98D9-972432B709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E7800A-3EF5-47C2-88FD-AA77108544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A59748-25BD-45F4-97BD-1411D4FD78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89D6F8-1613-4714-9076-CC50FA495C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33BFAF-036D-44E4-BC4D-AC91B0CB04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867749-B350-4E7D-81FF-31668575B6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E14B15-0C3A-4DA2-A8D7-0B51C0D3C9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76F2F5-B4D6-47CB-A450-B8527C556C7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EA429EB-2A64-48C4-A12B-8ED6FF44AE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A39E7E-5D72-4357-8C06-5450AC0DED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FC6B535-B51E-4150-8038-6F00201E9F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2AD521B6-507F-462B-B34D-06A3588AC0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C0BF6EE0-E289-4E7E-9CE6-7272BDB2C78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5C74ED8A-D710-487A-80EB-180B9E3D75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C0533B3E-C70F-423C-8E8F-2E422C8AF7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6053ACCD-12E5-4444-B514-2CF479FC39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0CE7A175-57FE-454A-ACCD-89AC98695A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0121EF16-BA3B-4198-AC84-615DE2F9AF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BC69C010-0BE7-4576-926C-79F2B825ED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FCF4DEB0-9E25-48F6-A08B-7B23CD910C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DA871858-2454-48AD-B8C6-2049FF66CB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C3D825C4-10DD-44BC-B99F-9C74361004C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916B89BA-F8F7-4C6E-953E-AEEA752557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CF35D605-6363-4A85-9A3C-0654829A8F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16EA1357-6125-4B97-9A70-3279C0BC83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45AEEC34-C0C2-4325-BBCA-E64E811325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F1DBA84B-BF93-4690-8D80-41BBCB37B3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4898B451-65EA-4AA3-AB50-D9232DBCA2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F509DE57-52F6-496F-9604-4769DC64FC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5CA9077A-47AA-4CCF-8C5A-A2F78CE3150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138543C0-23BA-4F40-A499-AD308A736B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83EAD0E0-E164-4BD8-AA42-53036CB654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33181920-3ABF-4E5B-B8D9-80E526B075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D0D835FE-5A37-4EF0-8A42-097F7930677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5425A98D-FC4A-436C-96A3-2F64961785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2A7C6832-A5A6-4DE6-9C1B-F57B0EF506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8A434804-154F-4E6C-AF7B-7C348B55CD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5D681100-F3B2-4722-90AE-BC48488F034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BA92E613-FEE5-4257-81E5-EC5AD33A68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EE7D6B28-DC8C-4565-8185-D974EDCA55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4A25FF9A-D98C-4AE6-8AEA-6CE2AD6ED69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BB0E31BF-2AD3-4802-8654-56469A7ADF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3A82421A-54BE-486B-AB7E-C94B2C2A45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A287FA0E-342F-4D59-B9C9-C11CC97F1E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3DC464FA-9922-436C-9133-DA8AE6F333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9C66FE94-0C44-4ED2-B9D6-52EB67D1182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AC14D16A-461A-43C6-B3BE-F459AB28DB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E7B588AA-D4C2-4A08-8DEB-AC525EAD5F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58039336-F87C-4155-897D-1ECAEF0EA5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320ECDD0-36C1-48ED-ADDB-1CC0F52E5E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52A98F08-BF7C-419F-B139-BA6E8B437C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46E3CF48-C164-4BD6-B5B4-FF6055DDCC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22215E63-17F5-4A64-A878-B435F042E9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0AC65EC9-455E-475A-B31F-43796293E35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F8327FBD-A847-4BD9-AC7B-9B80AAEF63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01C243BF-9094-4CFD-9442-F8CAD52CBB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C961A0EB-C195-4842-8137-83541575D3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CE8F9EE5-C700-434C-BB9A-1A774A089A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CF6A8149-4AEE-4AA8-BA19-06051DEA54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0006D3D0-8DD0-4824-92DB-D29A31AACDB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283C43B3-C323-41CF-BF38-0305CBC2AC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DAED247F-56CD-4B3C-ADFC-BDD6CB9B561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A46CF273-226F-4802-B38A-A45CE27F3E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5282B0AA-A0CC-4500-9A25-3DB93A04872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8FD2440D-EC94-4E08-848C-D7F4CB8466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5B5207E5-A536-4980-B0B7-469853D096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37544E3C-AD97-4C63-A07B-18C149DA96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071993A7-794F-4B6B-A6E8-68266F2BA13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A2D93CCD-EF23-48D2-9D16-B41B8855967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BBC1E610-3879-472B-9D84-2ABBC160E72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78393928-B4C1-48F0-9C85-B2C9A3FF8E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260FEEF8-6263-4759-8933-0A25E8980C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D6EE79AE-095D-45DF-A6C3-57E6522E7F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CE8B521C-76B9-4782-AAE4-CE8150E1BF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9F112BB9-3C3B-4B5A-8250-3817EF2D60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F819731B-6DF2-4742-BD04-A19D267126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28EC0DE9-9737-4026-AFC7-29950A5CE5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0E886DE2-510C-41CD-B4C5-DAF0F75FA76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6B722785-E044-4FA3-8D52-3D7386D5D0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8E7892FF-1495-4E26-807C-84230B2D40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B22E8A49-CB56-4F7B-AEA3-939B354117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307C6FAB-EB9A-421B-9285-8BB110A7D3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2C049DA1-A645-47FD-B72A-0F3F6FE764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F87AC5DF-6B4B-4CA1-ADE2-F2E0188FAD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41EA592E-EB4B-43E2-B6A5-EDD53E2ABE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CE21F117-4FD6-43B9-B5D4-A7CA355B646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418A04E4-806A-4B7F-9EE9-047F8903A0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835C2E30-382F-4F49-8EE1-EC86AC0282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01132695-12D3-4B32-9DCC-876766C437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810B68EA-406C-40B4-87EC-E371DBC411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1EA6FF93-8DBE-4B45-A6FB-4D01E71715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767A8F34-2D5B-4150-8F1D-F78A94F570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ABFF5FCD-6659-4040-AED8-B7A9A934CA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34ACCB35-4099-47B4-9C07-FA7E7E16C3D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4F75C00A-1FD8-40B5-A5E9-A1CE54CD04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5C1D07B0-8805-4E44-A664-E534677BCE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6D5981CE-DF00-474D-B7F0-E887344DDA3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80487942-E865-4B02-A776-EB4DB82F9B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5E5778FF-7750-4498-A562-F384CD1B0E7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328AE5D4-2702-4D7B-B670-71E18B1BFE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3ED346C3-27F5-48D9-97A9-7A77FD0F3A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74E08269-1557-4873-842C-C6100E10C6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E6497FAF-A4F0-4C4C-B20C-C4EE1A7E5F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E823D099-43B1-42D2-96FA-20E25A7064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DE73AE3A-6AFA-4DE0-B313-EEEF5D6E18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D65D5F40-06FC-4A89-9579-13FAD10B11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78C2D7A1-F8EC-4A9D-B3D7-FE13756492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43768C4F-B713-4B1C-939C-CD7937F6EC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F87E2BAE-A0B2-4A2A-9908-52DE4E6126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7A58833C-4C7D-4B4D-A71A-7372B596802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60781818-EA16-41DD-B3AD-3551260AA8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95358783-30DE-4CEB-9CD4-27111EAB0F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66A6AF72-FBB9-4254-98DC-BCC22AC7BC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BA112324-7FA4-43CE-AF06-258BEE5806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1EDD7B23-C992-48FC-8342-603E290A52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3C7AD2A1-AF9F-495C-9073-3D49191DF1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D4CEAE27-E875-497B-BB9F-D33AAD7F7D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0ECCFDF4-51AD-47D6-B460-501411540B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E5A2F898-35D2-4601-930B-53C05F9222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BE6FE273-4748-4000-A860-4A41ADF630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65802E60-D652-42BE-BB2B-A5B90A6F8C8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549B9C49-2160-46B4-91E7-9678E8DB7C9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5040DE17-DFE6-4795-94B6-CF0FB0FE7C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579FC303-1A2E-4E66-B4E4-80014F8AF9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C1FE5592-33CE-4769-AC0F-F807322F9E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3EC9AFBE-4ADF-439A-A316-BC6D343FF4D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3F816C25-838F-4BE1-AB60-43A075A728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6D6E819B-A4C1-47EE-B90B-F18D615A6A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7CF12295-87ED-4BC6-8F61-96CF68FDD1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5F31B247-8C02-4698-BACD-02D9F7A43E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4452D87D-CF37-4A44-956E-BE3A0CDC52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93A64CE3-77E5-44CB-A62D-470FC145A7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BA833E44-B48D-4901-9915-DFC9A1285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DE0A59FF-9264-4083-B398-848BD4EC7AD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C721EA84-CA11-4D0A-9442-5EDE5E71FE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E7954680-2DC2-4D20-B5F0-6E56FE662A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BCD9B934-5AF2-40C9-9403-B49EEB6860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5FA75479-5409-4A80-91AE-5D6EF5A79D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110ACC71-5023-47BE-A05A-C258D04AA4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694BBC5E-AA39-45E7-92CD-A4C0DFEDD1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65C503C1-C1E7-4621-95B2-5F30CC8C25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4C3795E0-9C70-4E99-A0E3-6EA29CA2F37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CAD91BC7-F83B-4B66-B69B-1A500DB526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A23F55BF-3BA6-43D6-ACA9-0E34CA786C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2121D38C-5A89-40A6-86F6-02C9AF193D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過疎、辺地の指定を受けている本町は、年々人口の減少及び高齢化率が上昇傾向にある。また、基幹産業である水産業・観光業の低迷等により税収が伸び悩んでいることから財政基盤が弱く、類似団体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ポイント下回っている。今後も行財政改革を着実に実行し、財政構造の改革を進め財政基盤の強化に努める。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ポイント下回っており、昨年度と比べると</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経常収支比率が下がっている。景気の低迷等による税収の減少に伴い、経常的一般財源の減少が見込まれ、今後は、普通交付税等の減少も見込まれることから、行財政改革を推進し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63</xdr:row>
      <xdr:rowOff>9737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37613"/>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29845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110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29845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25823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9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類似団体を上回っているが、主な要因は人件費である。これは主に空港管理及び保育所等を直営で運営していることによるものである。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今後も適正な人員配置及び経常経費の節減等によりコスト削減を図っていく方針である。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6043</xdr:rowOff>
    </xdr:from>
    <xdr:to>
      <xdr:col>23</xdr:col>
      <xdr:colOff>133350</xdr:colOff>
      <xdr:row>82</xdr:row>
      <xdr:rowOff>30587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64943"/>
          <a:ext cx="8382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78529</xdr:rowOff>
    </xdr:from>
    <xdr:to>
      <xdr:col>19</xdr:col>
      <xdr:colOff>133350</xdr:colOff>
      <xdr:row>82</xdr:row>
      <xdr:rowOff>6043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5979"/>
          <a:ext cx="889000" cy="9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78529</xdr:rowOff>
    </xdr:from>
    <xdr:to>
      <xdr:col>15</xdr:col>
      <xdr:colOff>82550</xdr:colOff>
      <xdr:row>81</xdr:row>
      <xdr:rowOff>90962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65979"/>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83243</xdr:rowOff>
    </xdr:from>
    <xdr:to>
      <xdr:col>11</xdr:col>
      <xdr:colOff>31750</xdr:colOff>
      <xdr:row>81</xdr:row>
      <xdr:rowOff>90962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70693"/>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151237</xdr:rowOff>
    </xdr:from>
    <xdr:to>
      <xdr:col>23</xdr:col>
      <xdr:colOff>184150</xdr:colOff>
      <xdr:row>82</xdr:row>
      <xdr:rowOff>81387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123314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126693</xdr:rowOff>
    </xdr:from>
    <xdr:to>
      <xdr:col>19</xdr:col>
      <xdr:colOff>184150</xdr:colOff>
      <xdr:row>82</xdr:row>
      <xdr:rowOff>56843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41620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0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27729</xdr:rowOff>
    </xdr:from>
    <xdr:to>
      <xdr:col>15</xdr:col>
      <xdr:colOff>133350</xdr:colOff>
      <xdr:row>81</xdr:row>
      <xdr:rowOff>129329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114106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0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40162</xdr:rowOff>
    </xdr:from>
    <xdr:to>
      <xdr:col>11</xdr:col>
      <xdr:colOff>82550</xdr:colOff>
      <xdr:row>81</xdr:row>
      <xdr:rowOff>141762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126539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1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32443</xdr:rowOff>
    </xdr:from>
    <xdr:to>
      <xdr:col>7</xdr:col>
      <xdr:colOff>31750</xdr:colOff>
      <xdr:row>81</xdr:row>
      <xdr:rowOff>134043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118820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退職不補充の実施等により、類似団体平均を下回っている。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今後も給与体系及び職員数の徹底した適正管理に努める。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86</xdr:row>
      <xdr:rowOff>167957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6439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86</xdr:row>
      <xdr:rowOff>167957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1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167957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221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委託等の推進を図っているものの、空港管理や保育所等を直営で運営しているため、類似団体と比較すると施設運営に係る人員を多く配置しなければならないため、平均を上回っているが、新規採用の抑制等により職員数の削減を実施しており、今後も定員管理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97318</xdr:rowOff>
    </xdr:from>
    <xdr:to>
      <xdr:col>81</xdr:col>
      <xdr:colOff>44450</xdr:colOff>
      <xdr:row>61</xdr:row>
      <xdr:rowOff>120069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55768"/>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79738</xdr:rowOff>
    </xdr:from>
    <xdr:to>
      <xdr:col>77</xdr:col>
      <xdr:colOff>44450</xdr:colOff>
      <xdr:row>61</xdr:row>
      <xdr:rowOff>97318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38188"/>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84564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5381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52505</xdr:rowOff>
    </xdr:from>
    <xdr:to>
      <xdr:col>68</xdr:col>
      <xdr:colOff>152400</xdr:colOff>
      <xdr:row>61</xdr:row>
      <xdr:rowOff>84564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10955"/>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69269</xdr:rowOff>
    </xdr:from>
    <xdr:to>
      <xdr:col>81</xdr:col>
      <xdr:colOff>95250</xdr:colOff>
      <xdr:row>61</xdr:row>
      <xdr:rowOff>170869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41346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9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46518</xdr:rowOff>
    </xdr:from>
    <xdr:to>
      <xdr:col>77</xdr:col>
      <xdr:colOff>95250</xdr:colOff>
      <xdr:row>61</xdr:row>
      <xdr:rowOff>148118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132895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9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28938</xdr:rowOff>
    </xdr:from>
    <xdr:to>
      <xdr:col>73</xdr:col>
      <xdr:colOff>44450</xdr:colOff>
      <xdr:row>61</xdr:row>
      <xdr:rowOff>130538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33764</xdr:rowOff>
    </xdr:from>
    <xdr:to>
      <xdr:col>68</xdr:col>
      <xdr:colOff>203200</xdr:colOff>
      <xdr:row>61</xdr:row>
      <xdr:rowOff>135364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120141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7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1705</xdr:rowOff>
    </xdr:from>
    <xdr:to>
      <xdr:col>64</xdr:col>
      <xdr:colOff>152400</xdr:colOff>
      <xdr:row>61</xdr:row>
      <xdr:rowOff>103305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88082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ポイント上回り、昨年度から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がっている。今後も公共施設長寿命化事業等の施設整備により元利償還金の大幅な減少は無いが、緩やかに減少していくと見込まれる。地方債発行額を償還額以下に抑制するなどにより、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157056</xdr:rowOff>
    </xdr:from>
    <xdr:to>
      <xdr:col>81</xdr:col>
      <xdr:colOff>44450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7008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124883</xdr:rowOff>
    </xdr:from>
    <xdr:to>
      <xdr:col>77</xdr:col>
      <xdr:colOff>44450</xdr:colOff>
      <xdr:row>44</xdr:row>
      <xdr:rowOff>157056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6686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44</xdr:row>
      <xdr:rowOff>124883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44</xdr:row>
      <xdr:rowOff>124883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138430</xdr:rowOff>
    </xdr:from>
    <xdr:to>
      <xdr:col>81</xdr:col>
      <xdr:colOff>95250</xdr:colOff>
      <xdr:row>45</xdr:row>
      <xdr:rowOff>68580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34307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106256</xdr:rowOff>
    </xdr:from>
    <xdr:to>
      <xdr:col>77</xdr:col>
      <xdr:colOff>95250</xdr:colOff>
      <xdr:row>45</xdr:row>
      <xdr:rowOff>36406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21183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74083</xdr:rowOff>
    </xdr:from>
    <xdr:to>
      <xdr:col>73</xdr:col>
      <xdr:colOff>44450</xdr:colOff>
      <xdr:row>45</xdr:row>
      <xdr:rowOff>4233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160460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ポイント減少している（皆減）。要因として既発債の償還終了による地方債現在高の減、基金残高の増があげられる。また、地方債発行額を公債費元金償還額以下に抑制している効果により、地方債残高は着実に減少しているものの、それに伴い基準財政需要額算入見込額も減少している。今後も地方債現在高の減少を計画的に進めるとともに、地方債発行額の抑制や行財政改革を推進し、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119743</xdr:rowOff>
    </xdr:from>
    <xdr:to>
      <xdr:col>77</xdr:col>
      <xdr:colOff>44450</xdr:colOff>
      <xdr:row>16</xdr:row>
      <xdr:rowOff>45720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20043"/>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45720</xdr:rowOff>
    </xdr:from>
    <xdr:to>
      <xdr:col>72</xdr:col>
      <xdr:colOff>203200</xdr:colOff>
      <xdr:row>18</xdr:row>
      <xdr:rowOff>47534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8892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117294</xdr:rowOff>
    </xdr:from>
    <xdr:to>
      <xdr:col>68</xdr:col>
      <xdr:colOff>152400</xdr:colOff>
      <xdr:row>18</xdr:row>
      <xdr:rowOff>47534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31944"/>
          <a:ext cx="8890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68943</xdr:rowOff>
    </xdr:from>
    <xdr:to>
      <xdr:col>77</xdr:col>
      <xdr:colOff>95250</xdr:colOff>
      <xdr:row>14</xdr:row>
      <xdr:rowOff>170543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168184</xdr:rowOff>
    </xdr:from>
    <xdr:to>
      <xdr:col>68</xdr:col>
      <xdr:colOff>203200</xdr:colOff>
      <xdr:row>18</xdr:row>
      <xdr:rowOff>98334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83111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6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66494</xdr:rowOff>
    </xdr:from>
    <xdr:to>
      <xdr:col>64</xdr:col>
      <xdr:colOff>152400</xdr:colOff>
      <xdr:row>17</xdr:row>
      <xdr:rowOff>168094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152871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6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54429</xdr:rowOff>
    </xdr:from>
    <xdr:ext cx="10695215" cy="521425"/>
    <xdr:sp macro="" textlink="">
      <xdr:nvSpPr>
        <xdr:cNvPr id="472" name="テキスト ボックス 471">
          <a:extLst>
            <a:ext uri="{FF2B5EF4-FFF2-40B4-BE49-F238E27FC236}">
              <a16:creationId xmlns:a16="http://schemas.microsoft.com/office/drawing/2014/main" id="{C37165CB-B690-453B-8D01-0BA6708DFF17}"/>
            </a:ext>
          </a:extLst>
        </xdr:cNvPr>
        <xdr:cNvSpPr txBox="1"/>
      </xdr:nvSpPr>
      <xdr:spPr>
        <a:xfrm>
          <a:off x="734785" y="4653643"/>
          <a:ext cx="10695215"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が、要因としてゴミ処理業務や消防業務等を一部事務組合で行っていることがある一方、空港管理や保育所等を直営で運営していることから、人口１人当たりの決算額では類似団体平均を上回っている状況であり、今後はこれらも含めた人件費関係全般について、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974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168148</xdr:rowOff>
    </xdr:from>
    <xdr:to>
      <xdr:col>19</xdr:col>
      <xdr:colOff>187325</xdr:colOff>
      <xdr:row>35</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974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11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10414</xdr:rowOff>
    </xdr:from>
    <xdr:to>
      <xdr:col>11</xdr:col>
      <xdr:colOff>9525</xdr:colOff>
      <xdr:row>35</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153924</xdr:rowOff>
    </xdr:from>
    <xdr:to>
      <xdr:col>24</xdr:col>
      <xdr:colOff>76200</xdr:colOff>
      <xdr:row>35</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170451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xdr:rowOff>
    </xdr:from>
    <xdr:to>
      <xdr:col>15</xdr:col>
      <xdr:colOff>149225</xdr:colOff>
      <xdr:row>35</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117111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131064</xdr:rowOff>
    </xdr:from>
    <xdr:to>
      <xdr:col>11</xdr:col>
      <xdr:colOff>60325</xdr:colOff>
      <xdr:row>35</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類似団体を下回っているが、物価の上昇、電気料金の引き上げ等により年々上昇傾向にあるため、今後も経常経費の節減を徹底し、上昇の抑制を図る。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16</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408428"/>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16</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408428"/>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42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類似団体平均を下回っており、今後も扶助費支出の決定には、適正な管理を徹底する。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53</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0260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59872</xdr:rowOff>
    </xdr:from>
    <xdr:to>
      <xdr:col>24</xdr:col>
      <xdr:colOff>76200</xdr:colOff>
      <xdr:row>52</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除排雪経費等の維持補修費増加、特養建設事業による繰出金の増により類似団体を上回っており、公営企業への赤字補填的な繰出金の影響により増加傾向にあったが、各公営企業の経費節減、地方債の活用による繰出金の削減等により減少傾向に転じており、類似団体より下回っている。</a:t>
          </a:r>
        </a:p>
        <a:p>
          <a:r>
            <a:rPr kumimoji="1" lang="ja-JP" altLang="en-US" sz="1300">
              <a:latin typeface="ＭＳ Ｐゴシック" panose="020B0600070205080204" pitchFamily="50" charset="-128"/>
              <a:ea typeface="ＭＳ Ｐゴシック" panose="020B0600070205080204" pitchFamily="50" charset="-128"/>
            </a:rPr>
            <a:t>　今後も経常経費の抑制に努め、財政の健全化に努める。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28702</xdr:rowOff>
    </xdr:from>
    <xdr:to>
      <xdr:col>82</xdr:col>
      <xdr:colOff>107950</xdr:colOff>
      <xdr:row>57</xdr:row>
      <xdr:rowOff>156718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58452"/>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74422</xdr:rowOff>
    </xdr:from>
    <xdr:to>
      <xdr:col>78</xdr:col>
      <xdr:colOff>69850</xdr:colOff>
      <xdr:row>57</xdr:row>
      <xdr:rowOff>156718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0417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04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149352</xdr:rowOff>
    </xdr:from>
    <xdr:to>
      <xdr:col>82</xdr:col>
      <xdr:colOff>158750</xdr:colOff>
      <xdr:row>55</xdr:row>
      <xdr:rowOff>79502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165879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23622</xdr:rowOff>
    </xdr:from>
    <xdr:to>
      <xdr:col>74</xdr:col>
      <xdr:colOff>31750</xdr:colOff>
      <xdr:row>55</xdr:row>
      <xdr:rowOff>125222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135399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ポイント上回っているが、これはゴミ処理、消防事務及び学校給食を一部事務組合により実施しているため負担金が多額になっているためである。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今後も町同様、一部事務組合においても財政の健全化に努める。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110998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952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近年、大型建設事業が集中した影響により、地方債元利償還が増加していることから、類似団体平均を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107950</xdr:rowOff>
    </xdr:from>
    <xdr:to>
      <xdr:col>24</xdr:col>
      <xdr:colOff>25400</xdr:colOff>
      <xdr:row>79</xdr:row>
      <xdr:rowOff>39370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810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5080</xdr:rowOff>
    </xdr:from>
    <xdr:to>
      <xdr:col>19</xdr:col>
      <xdr:colOff>187325</xdr:colOff>
      <xdr:row>79</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4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4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54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57150</xdr:rowOff>
    </xdr:from>
    <xdr:to>
      <xdr:col>24</xdr:col>
      <xdr:colOff>76200</xdr:colOff>
      <xdr:row>78</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29227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125730</xdr:rowOff>
    </xdr:from>
    <xdr:to>
      <xdr:col>15</xdr:col>
      <xdr:colOff>149225</xdr:colOff>
      <xdr:row>79</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ポイント下回っており、主な要因は普通建設事業の減少によるものである。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今後も、実質公債費比率等を勘案し、適正な事業の執行に努める。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130810</xdr:rowOff>
    </xdr:from>
    <xdr:to>
      <xdr:col>82</xdr:col>
      <xdr:colOff>107950</xdr:colOff>
      <xdr:row>75</xdr:row>
      <xdr:rowOff>115570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81811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168911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80010</xdr:rowOff>
    </xdr:from>
    <xdr:to>
      <xdr:col>82</xdr:col>
      <xdr:colOff>158750</xdr:colOff>
      <xdr:row>75</xdr:row>
      <xdr:rowOff>10160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96537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18947</xdr:rowOff>
    </xdr:from>
    <xdr:to>
      <xdr:col>29</xdr:col>
      <xdr:colOff>127000</xdr:colOff>
      <xdr:row>16</xdr:row>
      <xdr:rowOff>31780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09772"/>
          <a:ext cx="647700" cy="12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31780</xdr:rowOff>
    </xdr:from>
    <xdr:to>
      <xdr:col>26</xdr:col>
      <xdr:colOff>50800</xdr:colOff>
      <xdr:row>16</xdr:row>
      <xdr:rowOff>83650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22605"/>
          <a:ext cx="698500" cy="5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40315</xdr:rowOff>
    </xdr:from>
    <xdr:to>
      <xdr:col>22</xdr:col>
      <xdr:colOff>114300</xdr:colOff>
      <xdr:row>16</xdr:row>
      <xdr:rowOff>83650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31140"/>
          <a:ext cx="698500" cy="4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40315</xdr:rowOff>
    </xdr:from>
    <xdr:to>
      <xdr:col>18</xdr:col>
      <xdr:colOff>177800</xdr:colOff>
      <xdr:row>16</xdr:row>
      <xdr:rowOff>75805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31140"/>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139597</xdr:rowOff>
    </xdr:from>
    <xdr:to>
      <xdr:col>29</xdr:col>
      <xdr:colOff>177800</xdr:colOff>
      <xdr:row>16</xdr:row>
      <xdr:rowOff>69747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5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156124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152430</xdr:rowOff>
    </xdr:from>
    <xdr:to>
      <xdr:col>26</xdr:col>
      <xdr:colOff>101600</xdr:colOff>
      <xdr:row>16</xdr:row>
      <xdr:rowOff>82580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7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92757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4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32850</xdr:rowOff>
    </xdr:from>
    <xdr:to>
      <xdr:col>22</xdr:col>
      <xdr:colOff>165100</xdr:colOff>
      <xdr:row>16</xdr:row>
      <xdr:rowOff>134450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2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144627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9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160965</xdr:rowOff>
    </xdr:from>
    <xdr:to>
      <xdr:col>19</xdr:col>
      <xdr:colOff>38100</xdr:colOff>
      <xdr:row>16</xdr:row>
      <xdr:rowOff>91115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101292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25005</xdr:rowOff>
    </xdr:from>
    <xdr:to>
      <xdr:col>15</xdr:col>
      <xdr:colOff>101600</xdr:colOff>
      <xdr:row>16</xdr:row>
      <xdr:rowOff>126605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136782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147474</xdr:rowOff>
    </xdr:from>
    <xdr:to>
      <xdr:col>29</xdr:col>
      <xdr:colOff>127000</xdr:colOff>
      <xdr:row>34</xdr:row>
      <xdr:rowOff>224557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14924"/>
          <a:ext cx="647700" cy="77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224557</xdr:rowOff>
    </xdr:from>
    <xdr:to>
      <xdr:col>26</xdr:col>
      <xdr:colOff>50800</xdr:colOff>
      <xdr:row>34</xdr:row>
      <xdr:rowOff>313867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92007"/>
          <a:ext cx="698500" cy="89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288396</xdr:rowOff>
    </xdr:from>
    <xdr:to>
      <xdr:col>22</xdr:col>
      <xdr:colOff>114300</xdr:colOff>
      <xdr:row>34</xdr:row>
      <xdr:rowOff>313867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55846"/>
          <a:ext cx="698500" cy="2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288396</xdr:rowOff>
    </xdr:from>
    <xdr:to>
      <xdr:col>18</xdr:col>
      <xdr:colOff>177800</xdr:colOff>
      <xdr:row>34</xdr:row>
      <xdr:rowOff>319847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55846"/>
          <a:ext cx="698500" cy="3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96674</xdr:rowOff>
    </xdr:from>
    <xdr:to>
      <xdr:col>29</xdr:col>
      <xdr:colOff>177800</xdr:colOff>
      <xdr:row>34</xdr:row>
      <xdr:rowOff>198274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6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284651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173757</xdr:rowOff>
    </xdr:from>
    <xdr:to>
      <xdr:col>26</xdr:col>
      <xdr:colOff>101600</xdr:colOff>
      <xdr:row>34</xdr:row>
      <xdr:rowOff>275357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285534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263067</xdr:rowOff>
    </xdr:from>
    <xdr:to>
      <xdr:col>22</xdr:col>
      <xdr:colOff>165100</xdr:colOff>
      <xdr:row>35</xdr:row>
      <xdr:rowOff>21767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3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31944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9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237596</xdr:rowOff>
    </xdr:from>
    <xdr:to>
      <xdr:col>19</xdr:col>
      <xdr:colOff>38100</xdr:colOff>
      <xdr:row>34</xdr:row>
      <xdr:rowOff>339196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0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6473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7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269047</xdr:rowOff>
    </xdr:from>
    <xdr:to>
      <xdr:col>15</xdr:col>
      <xdr:colOff>101600</xdr:colOff>
      <xdr:row>35</xdr:row>
      <xdr:rowOff>27747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37924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0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51434</xdr:rowOff>
    </xdr:from>
    <xdr:to>
      <xdr:col>24</xdr:col>
      <xdr:colOff>63500</xdr:colOff>
      <xdr:row>36</xdr:row>
      <xdr:rowOff>67159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23634"/>
          <a:ext cx="8382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67159</xdr:rowOff>
    </xdr:from>
    <xdr:to>
      <xdr:col>19</xdr:col>
      <xdr:colOff>177800</xdr:colOff>
      <xdr:row>36</xdr:row>
      <xdr:rowOff>118057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39359"/>
          <a:ext cx="889000" cy="5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118057</xdr:rowOff>
    </xdr:from>
    <xdr:to>
      <xdr:col>15</xdr:col>
      <xdr:colOff>50800</xdr:colOff>
      <xdr:row>36</xdr:row>
      <xdr:rowOff>144089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0257"/>
          <a:ext cx="889000" cy="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144089</xdr:rowOff>
    </xdr:from>
    <xdr:to>
      <xdr:col>10</xdr:col>
      <xdr:colOff>114300</xdr:colOff>
      <xdr:row>36</xdr:row>
      <xdr:rowOff>149269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6289"/>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634</xdr:rowOff>
    </xdr:from>
    <xdr:to>
      <xdr:col>24</xdr:col>
      <xdr:colOff>114300</xdr:colOff>
      <xdr:row>36</xdr:row>
      <xdr:rowOff>102234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23511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16359</xdr:rowOff>
    </xdr:from>
    <xdr:to>
      <xdr:col>20</xdr:col>
      <xdr:colOff>38100</xdr:colOff>
      <xdr:row>36</xdr:row>
      <xdr:rowOff>117959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134486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6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67257</xdr:rowOff>
    </xdr:from>
    <xdr:to>
      <xdr:col>15</xdr:col>
      <xdr:colOff>101600</xdr:colOff>
      <xdr:row>36</xdr:row>
      <xdr:rowOff>168857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13934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93289</xdr:rowOff>
    </xdr:from>
    <xdr:to>
      <xdr:col>10</xdr:col>
      <xdr:colOff>165100</xdr:colOff>
      <xdr:row>37</xdr:row>
      <xdr:rowOff>23439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39966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98469</xdr:rowOff>
    </xdr:from>
    <xdr:to>
      <xdr:col>6</xdr:col>
      <xdr:colOff>38100</xdr:colOff>
      <xdr:row>37</xdr:row>
      <xdr:rowOff>28619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45146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11640</xdr:rowOff>
    </xdr:from>
    <xdr:to>
      <xdr:col>24</xdr:col>
      <xdr:colOff>63500</xdr:colOff>
      <xdr:row>57</xdr:row>
      <xdr:rowOff>23774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4290"/>
          <a:ext cx="8382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23774</xdr:rowOff>
    </xdr:from>
    <xdr:to>
      <xdr:col>19</xdr:col>
      <xdr:colOff>177800</xdr:colOff>
      <xdr:row>57</xdr:row>
      <xdr:rowOff>64402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96424"/>
          <a:ext cx="889000" cy="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60459</xdr:rowOff>
    </xdr:from>
    <xdr:to>
      <xdr:col>15</xdr:col>
      <xdr:colOff>50800</xdr:colOff>
      <xdr:row>57</xdr:row>
      <xdr:rowOff>64402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3310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60459</xdr:rowOff>
    </xdr:from>
    <xdr:to>
      <xdr:col>10</xdr:col>
      <xdr:colOff>114300</xdr:colOff>
      <xdr:row>57</xdr:row>
      <xdr:rowOff>87623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3109"/>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132290</xdr:rowOff>
    </xdr:from>
    <xdr:to>
      <xdr:col>24</xdr:col>
      <xdr:colOff>114300</xdr:colOff>
      <xdr:row>57</xdr:row>
      <xdr:rowOff>62440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155167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144424</xdr:rowOff>
    </xdr:from>
    <xdr:to>
      <xdr:col>20</xdr:col>
      <xdr:colOff>38100</xdr:colOff>
      <xdr:row>57</xdr:row>
      <xdr:rowOff>74574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91101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2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13602</xdr:rowOff>
    </xdr:from>
    <xdr:to>
      <xdr:col>15</xdr:col>
      <xdr:colOff>101600</xdr:colOff>
      <xdr:row>57</xdr:row>
      <xdr:rowOff>115202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131729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9659</xdr:rowOff>
    </xdr:from>
    <xdr:to>
      <xdr:col>10</xdr:col>
      <xdr:colOff>165100</xdr:colOff>
      <xdr:row>57</xdr:row>
      <xdr:rowOff>111259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127786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5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36823</xdr:rowOff>
    </xdr:from>
    <xdr:to>
      <xdr:col>6</xdr:col>
      <xdr:colOff>38100</xdr:colOff>
      <xdr:row>57</xdr:row>
      <xdr:rowOff>138423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154950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63060</xdr:rowOff>
    </xdr:from>
    <xdr:to>
      <xdr:col>24</xdr:col>
      <xdr:colOff>63500</xdr:colOff>
      <xdr:row>76</xdr:row>
      <xdr:rowOff>91886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93260"/>
          <a:ext cx="8382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91886</xdr:rowOff>
    </xdr:from>
    <xdr:to>
      <xdr:col>19</xdr:col>
      <xdr:colOff>177800</xdr:colOff>
      <xdr:row>77</xdr:row>
      <xdr:rowOff>72949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22086"/>
          <a:ext cx="8890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20289</xdr:rowOff>
    </xdr:from>
    <xdr:to>
      <xdr:col>15</xdr:col>
      <xdr:colOff>50800</xdr:colOff>
      <xdr:row>77</xdr:row>
      <xdr:rowOff>72949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1939"/>
          <a:ext cx="889000" cy="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137967</xdr:rowOff>
    </xdr:from>
    <xdr:to>
      <xdr:col>10</xdr:col>
      <xdr:colOff>114300</xdr:colOff>
      <xdr:row>77</xdr:row>
      <xdr:rowOff>20289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68167"/>
          <a:ext cx="889000" cy="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12260</xdr:rowOff>
    </xdr:from>
    <xdr:to>
      <xdr:col>24</xdr:col>
      <xdr:colOff>114300</xdr:colOff>
      <xdr:row>76</xdr:row>
      <xdr:rowOff>113860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35137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41086</xdr:rowOff>
    </xdr:from>
    <xdr:to>
      <xdr:col>20</xdr:col>
      <xdr:colOff>38100</xdr:colOff>
      <xdr:row>76</xdr:row>
      <xdr:rowOff>142686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159213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22149</xdr:rowOff>
    </xdr:from>
    <xdr:to>
      <xdr:col>15</xdr:col>
      <xdr:colOff>101600</xdr:colOff>
      <xdr:row>77</xdr:row>
      <xdr:rowOff>123749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140276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140939</xdr:rowOff>
    </xdr:from>
    <xdr:to>
      <xdr:col>10</xdr:col>
      <xdr:colOff>165100</xdr:colOff>
      <xdr:row>77</xdr:row>
      <xdr:rowOff>71089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87616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87167</xdr:rowOff>
    </xdr:from>
    <xdr:to>
      <xdr:col>6</xdr:col>
      <xdr:colOff>38100</xdr:colOff>
      <xdr:row>77</xdr:row>
      <xdr:rowOff>17317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33845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141239</xdr:rowOff>
    </xdr:from>
    <xdr:to>
      <xdr:col>24</xdr:col>
      <xdr:colOff>63500</xdr:colOff>
      <xdr:row>97</xdr:row>
      <xdr:rowOff>48366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28989"/>
          <a:ext cx="838200" cy="2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48366</xdr:rowOff>
    </xdr:from>
    <xdr:to>
      <xdr:col>19</xdr:col>
      <xdr:colOff>177800</xdr:colOff>
      <xdr:row>97</xdr:row>
      <xdr:rowOff>53389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79016"/>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30931</xdr:rowOff>
    </xdr:from>
    <xdr:to>
      <xdr:col>15</xdr:col>
      <xdr:colOff>50800</xdr:colOff>
      <xdr:row>97</xdr:row>
      <xdr:rowOff>53389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61581"/>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156646</xdr:rowOff>
    </xdr:from>
    <xdr:to>
      <xdr:col>10</xdr:col>
      <xdr:colOff>114300</xdr:colOff>
      <xdr:row>97</xdr:row>
      <xdr:rowOff>30931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15846"/>
          <a:ext cx="8890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90439</xdr:rowOff>
    </xdr:from>
    <xdr:to>
      <xdr:col>24</xdr:col>
      <xdr:colOff>114300</xdr:colOff>
      <xdr:row>96</xdr:row>
      <xdr:rowOff>20589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68866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169016</xdr:rowOff>
    </xdr:from>
    <xdr:to>
      <xdr:col>20</xdr:col>
      <xdr:colOff>38100</xdr:colOff>
      <xdr:row>97</xdr:row>
      <xdr:rowOff>99166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90293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2589</xdr:rowOff>
    </xdr:from>
    <xdr:to>
      <xdr:col>15</xdr:col>
      <xdr:colOff>101600</xdr:colOff>
      <xdr:row>97</xdr:row>
      <xdr:rowOff>104189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95316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151581</xdr:rowOff>
    </xdr:from>
    <xdr:to>
      <xdr:col>10</xdr:col>
      <xdr:colOff>165100</xdr:colOff>
      <xdr:row>97</xdr:row>
      <xdr:rowOff>81731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72858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105846</xdr:rowOff>
    </xdr:from>
    <xdr:to>
      <xdr:col>6</xdr:col>
      <xdr:colOff>38100</xdr:colOff>
      <xdr:row>97</xdr:row>
      <xdr:rowOff>35996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27123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5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127523</xdr:rowOff>
    </xdr:from>
    <xdr:to>
      <xdr:col>55</xdr:col>
      <xdr:colOff>0</xdr:colOff>
      <xdr:row>34</xdr:row>
      <xdr:rowOff>84703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85373"/>
          <a:ext cx="838200" cy="1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127523</xdr:rowOff>
    </xdr:from>
    <xdr:to>
      <xdr:col>50</xdr:col>
      <xdr:colOff>114300</xdr:colOff>
      <xdr:row>35</xdr:row>
      <xdr:rowOff>165215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85373"/>
          <a:ext cx="889000" cy="3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165215</xdr:rowOff>
    </xdr:from>
    <xdr:to>
      <xdr:col>45</xdr:col>
      <xdr:colOff>177800</xdr:colOff>
      <xdr:row>36</xdr:row>
      <xdr:rowOff>64898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65965"/>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64898</xdr:rowOff>
    </xdr:from>
    <xdr:to>
      <xdr:col>41</xdr:col>
      <xdr:colOff>50800</xdr:colOff>
      <xdr:row>36</xdr:row>
      <xdr:rowOff>85945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37098"/>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33903</xdr:rowOff>
    </xdr:from>
    <xdr:to>
      <xdr:col>55</xdr:col>
      <xdr:colOff>50800</xdr:colOff>
      <xdr:row>34</xdr:row>
      <xdr:rowOff>135503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56780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1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76723</xdr:rowOff>
    </xdr:from>
    <xdr:to>
      <xdr:col>50</xdr:col>
      <xdr:colOff>165100</xdr:colOff>
      <xdr:row>34</xdr:row>
      <xdr:rowOff>6873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23400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50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114415</xdr:rowOff>
    </xdr:from>
    <xdr:to>
      <xdr:col>46</xdr:col>
      <xdr:colOff>38100</xdr:colOff>
      <xdr:row>36</xdr:row>
      <xdr:rowOff>44565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61092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9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14098</xdr:rowOff>
    </xdr:from>
    <xdr:to>
      <xdr:col>41</xdr:col>
      <xdr:colOff>101600</xdr:colOff>
      <xdr:row>36</xdr:row>
      <xdr:rowOff>115698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132225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35145</xdr:rowOff>
    </xdr:from>
    <xdr:to>
      <xdr:col>36</xdr:col>
      <xdr:colOff>165100</xdr:colOff>
      <xdr:row>36</xdr:row>
      <xdr:rowOff>136745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153272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8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94055</xdr:rowOff>
    </xdr:from>
    <xdr:to>
      <xdr:col>55</xdr:col>
      <xdr:colOff>0</xdr:colOff>
      <xdr:row>58</xdr:row>
      <xdr:rowOff>109108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38155"/>
          <a:ext cx="8382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83638</xdr:rowOff>
    </xdr:from>
    <xdr:to>
      <xdr:col>50</xdr:col>
      <xdr:colOff>114300</xdr:colOff>
      <xdr:row>58</xdr:row>
      <xdr:rowOff>109108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27738"/>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162712</xdr:rowOff>
    </xdr:from>
    <xdr:to>
      <xdr:col>45</xdr:col>
      <xdr:colOff>177800</xdr:colOff>
      <xdr:row>58</xdr:row>
      <xdr:rowOff>83638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35362"/>
          <a:ext cx="889000" cy="9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67170</xdr:rowOff>
    </xdr:from>
    <xdr:to>
      <xdr:col>41</xdr:col>
      <xdr:colOff>50800</xdr:colOff>
      <xdr:row>57</xdr:row>
      <xdr:rowOff>162712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39820"/>
          <a:ext cx="889000" cy="9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43255</xdr:rowOff>
    </xdr:from>
    <xdr:to>
      <xdr:col>55</xdr:col>
      <xdr:colOff>50800</xdr:colOff>
      <xdr:row>58</xdr:row>
      <xdr:rowOff>144855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58308</xdr:rowOff>
    </xdr:from>
    <xdr:to>
      <xdr:col>50</xdr:col>
      <xdr:colOff>165100</xdr:colOff>
      <xdr:row>58</xdr:row>
      <xdr:rowOff>159908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151035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32838</xdr:rowOff>
    </xdr:from>
    <xdr:to>
      <xdr:col>46</xdr:col>
      <xdr:colOff>38100</xdr:colOff>
      <xdr:row>58</xdr:row>
      <xdr:rowOff>134438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125565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6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111912</xdr:rowOff>
    </xdr:from>
    <xdr:to>
      <xdr:col>41</xdr:col>
      <xdr:colOff>101600</xdr:colOff>
      <xdr:row>58</xdr:row>
      <xdr:rowOff>42062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58589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5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16370</xdr:rowOff>
    </xdr:from>
    <xdr:to>
      <xdr:col>36</xdr:col>
      <xdr:colOff>165100</xdr:colOff>
      <xdr:row>57</xdr:row>
      <xdr:rowOff>117970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134497</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564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135286</xdr:rowOff>
    </xdr:from>
    <xdr:to>
      <xdr:col>55</xdr:col>
      <xdr:colOff>0</xdr:colOff>
      <xdr:row>78</xdr:row>
      <xdr:rowOff>137356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8386"/>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118988</xdr:rowOff>
    </xdr:from>
    <xdr:to>
      <xdr:col>50</xdr:col>
      <xdr:colOff>114300</xdr:colOff>
      <xdr:row>78</xdr:row>
      <xdr:rowOff>135286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2088"/>
          <a:ext cx="889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20210</xdr:rowOff>
    </xdr:from>
    <xdr:to>
      <xdr:col>45</xdr:col>
      <xdr:colOff>177800</xdr:colOff>
      <xdr:row>78</xdr:row>
      <xdr:rowOff>118988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93310"/>
          <a:ext cx="889000" cy="9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20210</xdr:rowOff>
    </xdr:from>
    <xdr:to>
      <xdr:col>41</xdr:col>
      <xdr:colOff>50800</xdr:colOff>
      <xdr:row>78</xdr:row>
      <xdr:rowOff>70044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93310"/>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86556</xdr:rowOff>
    </xdr:from>
    <xdr:to>
      <xdr:col>55</xdr:col>
      <xdr:colOff>50800</xdr:colOff>
      <xdr:row>79</xdr:row>
      <xdr:rowOff>16706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84486</xdr:rowOff>
    </xdr:from>
    <xdr:to>
      <xdr:col>50</xdr:col>
      <xdr:colOff>165100</xdr:colOff>
      <xdr:row>79</xdr:row>
      <xdr:rowOff>14636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68188</xdr:rowOff>
    </xdr:from>
    <xdr:to>
      <xdr:col>46</xdr:col>
      <xdr:colOff>38100</xdr:colOff>
      <xdr:row>78</xdr:row>
      <xdr:rowOff>169788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14865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140860</xdr:rowOff>
    </xdr:from>
    <xdr:to>
      <xdr:col>41</xdr:col>
      <xdr:colOff>101600</xdr:colOff>
      <xdr:row>78</xdr:row>
      <xdr:rowOff>71010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87537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1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19244</xdr:rowOff>
    </xdr:from>
    <xdr:to>
      <xdr:col>36</xdr:col>
      <xdr:colOff>165100</xdr:colOff>
      <xdr:row>78</xdr:row>
      <xdr:rowOff>120844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9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137371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135072</xdr:rowOff>
    </xdr:from>
    <xdr:to>
      <xdr:col>55</xdr:col>
      <xdr:colOff>0</xdr:colOff>
      <xdr:row>98</xdr:row>
      <xdr:rowOff>64922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65722"/>
          <a:ext cx="838200" cy="10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64334</xdr:rowOff>
    </xdr:from>
    <xdr:to>
      <xdr:col>50</xdr:col>
      <xdr:colOff>114300</xdr:colOff>
      <xdr:row>98</xdr:row>
      <xdr:rowOff>64922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66434"/>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40497</xdr:rowOff>
    </xdr:from>
    <xdr:to>
      <xdr:col>45</xdr:col>
      <xdr:colOff>177800</xdr:colOff>
      <xdr:row>98</xdr:row>
      <xdr:rowOff>64334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2597"/>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23355</xdr:rowOff>
    </xdr:from>
    <xdr:to>
      <xdr:col>41</xdr:col>
      <xdr:colOff>50800</xdr:colOff>
      <xdr:row>98</xdr:row>
      <xdr:rowOff>40497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5625305"/>
          <a:ext cx="889000" cy="12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84272</xdr:rowOff>
    </xdr:from>
    <xdr:to>
      <xdr:col>55</xdr:col>
      <xdr:colOff>50800</xdr:colOff>
      <xdr:row>98</xdr:row>
      <xdr:rowOff>14422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62699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9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14122</xdr:rowOff>
    </xdr:from>
    <xdr:to>
      <xdr:col>50</xdr:col>
      <xdr:colOff>165100</xdr:colOff>
      <xdr:row>98</xdr:row>
      <xdr:rowOff>115722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106849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13534</xdr:rowOff>
    </xdr:from>
    <xdr:to>
      <xdr:col>46</xdr:col>
      <xdr:colOff>38100</xdr:colOff>
      <xdr:row>98</xdr:row>
      <xdr:rowOff>115134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106261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161147</xdr:rowOff>
    </xdr:from>
    <xdr:to>
      <xdr:col>41</xdr:col>
      <xdr:colOff>101600</xdr:colOff>
      <xdr:row>98</xdr:row>
      <xdr:rowOff>91297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82424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144005</xdr:rowOff>
    </xdr:from>
    <xdr:to>
      <xdr:col>36</xdr:col>
      <xdr:colOff>165100</xdr:colOff>
      <xdr:row>91</xdr:row>
      <xdr:rowOff>74155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55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90682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534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137099</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2199"/>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86299</xdr:rowOff>
    </xdr:from>
    <xdr:to>
      <xdr:col>67</xdr:col>
      <xdr:colOff>101600</xdr:colOff>
      <xdr:row>39</xdr:row>
      <xdr:rowOff>16449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7576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83803</xdr:rowOff>
    </xdr:from>
    <xdr:to>
      <xdr:col>85</xdr:col>
      <xdr:colOff>127000</xdr:colOff>
      <xdr:row>75</xdr:row>
      <xdr:rowOff>89341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942553"/>
          <a:ext cx="8382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83803</xdr:rowOff>
    </xdr:from>
    <xdr:to>
      <xdr:col>81</xdr:col>
      <xdr:colOff>50800</xdr:colOff>
      <xdr:row>75</xdr:row>
      <xdr:rowOff>134700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42553"/>
          <a:ext cx="889000" cy="5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134700</xdr:rowOff>
    </xdr:from>
    <xdr:to>
      <xdr:col>76</xdr:col>
      <xdr:colOff>114300</xdr:colOff>
      <xdr:row>75</xdr:row>
      <xdr:rowOff>152798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9934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139845</xdr:rowOff>
    </xdr:from>
    <xdr:to>
      <xdr:col>71</xdr:col>
      <xdr:colOff>177800</xdr:colOff>
      <xdr:row>75</xdr:row>
      <xdr:rowOff>152798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99859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38541</xdr:rowOff>
    </xdr:from>
    <xdr:to>
      <xdr:col>85</xdr:col>
      <xdr:colOff>177800</xdr:colOff>
      <xdr:row>75</xdr:row>
      <xdr:rowOff>140141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61418</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4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33003</xdr:rowOff>
    </xdr:from>
    <xdr:to>
      <xdr:col>81</xdr:col>
      <xdr:colOff>101600</xdr:colOff>
      <xdr:row>75</xdr:row>
      <xdr:rowOff>134603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151130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6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83900</xdr:rowOff>
    </xdr:from>
    <xdr:to>
      <xdr:col>76</xdr:col>
      <xdr:colOff>165100</xdr:colOff>
      <xdr:row>76</xdr:row>
      <xdr:rowOff>14049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42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30577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1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101998</xdr:rowOff>
    </xdr:from>
    <xdr:to>
      <xdr:col>72</xdr:col>
      <xdr:colOff>38100</xdr:colOff>
      <xdr:row>76</xdr:row>
      <xdr:rowOff>32148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48675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73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89045</xdr:rowOff>
    </xdr:from>
    <xdr:to>
      <xdr:col>67</xdr:col>
      <xdr:colOff>101600</xdr:colOff>
      <xdr:row>76</xdr:row>
      <xdr:rowOff>19196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47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35722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2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142376</xdr:rowOff>
    </xdr:from>
    <xdr:to>
      <xdr:col>85</xdr:col>
      <xdr:colOff>127000</xdr:colOff>
      <xdr:row>98</xdr:row>
      <xdr:rowOff>58958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3026"/>
          <a:ext cx="838200" cy="8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51733</xdr:rowOff>
    </xdr:from>
    <xdr:to>
      <xdr:col>81</xdr:col>
      <xdr:colOff>50800</xdr:colOff>
      <xdr:row>98</xdr:row>
      <xdr:rowOff>58958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53833"/>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51733</xdr:rowOff>
    </xdr:from>
    <xdr:to>
      <xdr:col>76</xdr:col>
      <xdr:colOff>114300</xdr:colOff>
      <xdr:row>98</xdr:row>
      <xdr:rowOff>114050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53833"/>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97910</xdr:rowOff>
    </xdr:from>
    <xdr:to>
      <xdr:col>71</xdr:col>
      <xdr:colOff>177800</xdr:colOff>
      <xdr:row>98</xdr:row>
      <xdr:rowOff>114050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0010"/>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91576</xdr:rowOff>
    </xdr:from>
    <xdr:to>
      <xdr:col>85</xdr:col>
      <xdr:colOff>177800</xdr:colOff>
      <xdr:row>98</xdr:row>
      <xdr:rowOff>21726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114453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7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8158</xdr:rowOff>
    </xdr:from>
    <xdr:to>
      <xdr:col>81</xdr:col>
      <xdr:colOff>101600</xdr:colOff>
      <xdr:row>98</xdr:row>
      <xdr:rowOff>109758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126285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8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933</xdr:rowOff>
    </xdr:from>
    <xdr:to>
      <xdr:col>76</xdr:col>
      <xdr:colOff>165100</xdr:colOff>
      <xdr:row>98</xdr:row>
      <xdr:rowOff>102533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119060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7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63250</xdr:rowOff>
    </xdr:from>
    <xdr:to>
      <xdr:col>72</xdr:col>
      <xdr:colOff>38100</xdr:colOff>
      <xdr:row>98</xdr:row>
      <xdr:rowOff>164850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155977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47110</xdr:rowOff>
    </xdr:from>
    <xdr:to>
      <xdr:col>67</xdr:col>
      <xdr:colOff>101600</xdr:colOff>
      <xdr:row>98</xdr:row>
      <xdr:rowOff>148710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165237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148779</xdr:rowOff>
    </xdr:from>
    <xdr:to>
      <xdr:col>116</xdr:col>
      <xdr:colOff>63500</xdr:colOff>
      <xdr:row>56</xdr:row>
      <xdr:rowOff>159474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49979"/>
          <a:ext cx="8382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159474</xdr:rowOff>
    </xdr:from>
    <xdr:to>
      <xdr:col>111</xdr:col>
      <xdr:colOff>177800</xdr:colOff>
      <xdr:row>57</xdr:row>
      <xdr:rowOff>793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6067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793</xdr:rowOff>
    </xdr:from>
    <xdr:to>
      <xdr:col>107</xdr:col>
      <xdr:colOff>50800</xdr:colOff>
      <xdr:row>57</xdr:row>
      <xdr:rowOff>5381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773443"/>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5381</xdr:rowOff>
    </xdr:from>
    <xdr:to>
      <xdr:col>102</xdr:col>
      <xdr:colOff>114300</xdr:colOff>
      <xdr:row>57</xdr:row>
      <xdr:rowOff>16909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78031"/>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97979</xdr:rowOff>
    </xdr:from>
    <xdr:to>
      <xdr:col>116</xdr:col>
      <xdr:colOff>114300</xdr:colOff>
      <xdr:row>57</xdr:row>
      <xdr:rowOff>28129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6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120856</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108674</xdr:rowOff>
    </xdr:from>
    <xdr:to>
      <xdr:col>112</xdr:col>
      <xdr:colOff>38100</xdr:colOff>
      <xdr:row>57</xdr:row>
      <xdr:rowOff>38824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55351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4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121443</xdr:rowOff>
    </xdr:from>
    <xdr:to>
      <xdr:col>107</xdr:col>
      <xdr:colOff>101600</xdr:colOff>
      <xdr:row>57</xdr:row>
      <xdr:rowOff>51593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68120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4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126031</xdr:rowOff>
    </xdr:from>
    <xdr:to>
      <xdr:col>102</xdr:col>
      <xdr:colOff>165100</xdr:colOff>
      <xdr:row>57</xdr:row>
      <xdr:rowOff>56181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72708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0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137559</xdr:rowOff>
    </xdr:from>
    <xdr:to>
      <xdr:col>98</xdr:col>
      <xdr:colOff>38100</xdr:colOff>
      <xdr:row>57</xdr:row>
      <xdr:rowOff>67709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84236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5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38435</xdr:rowOff>
    </xdr:from>
    <xdr:to>
      <xdr:col>116</xdr:col>
      <xdr:colOff>63500</xdr:colOff>
      <xdr:row>72</xdr:row>
      <xdr:rowOff>60782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211385"/>
          <a:ext cx="838200" cy="19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38435</xdr:rowOff>
    </xdr:from>
    <xdr:to>
      <xdr:col>111</xdr:col>
      <xdr:colOff>177800</xdr:colOff>
      <xdr:row>73</xdr:row>
      <xdr:rowOff>11199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211385"/>
          <a:ext cx="889000" cy="3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11199</xdr:rowOff>
    </xdr:from>
    <xdr:to>
      <xdr:col>107</xdr:col>
      <xdr:colOff>50800</xdr:colOff>
      <xdr:row>73</xdr:row>
      <xdr:rowOff>19557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27049"/>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19557</xdr:rowOff>
    </xdr:from>
    <xdr:to>
      <xdr:col>102</xdr:col>
      <xdr:colOff>114300</xdr:colOff>
      <xdr:row>73</xdr:row>
      <xdr:rowOff>31270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535407"/>
          <a:ext cx="8890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9982</xdr:rowOff>
    </xdr:from>
    <xdr:to>
      <xdr:col>116</xdr:col>
      <xdr:colOff>114300</xdr:colOff>
      <xdr:row>72</xdr:row>
      <xdr:rowOff>111582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5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32859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20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159085</xdr:rowOff>
    </xdr:from>
    <xdr:to>
      <xdr:col>112</xdr:col>
      <xdr:colOff>38100</xdr:colOff>
      <xdr:row>71</xdr:row>
      <xdr:rowOff>89235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1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105762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19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131849</xdr:rowOff>
    </xdr:from>
    <xdr:to>
      <xdr:col>107</xdr:col>
      <xdr:colOff>101600</xdr:colOff>
      <xdr:row>73</xdr:row>
      <xdr:rowOff>61999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78526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2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140207</xdr:rowOff>
    </xdr:from>
    <xdr:to>
      <xdr:col>102</xdr:col>
      <xdr:colOff>165100</xdr:colOff>
      <xdr:row>73</xdr:row>
      <xdr:rowOff>70357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86884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2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151920</xdr:rowOff>
    </xdr:from>
    <xdr:to>
      <xdr:col>98</xdr:col>
      <xdr:colOff>38100</xdr:colOff>
      <xdr:row>73</xdr:row>
      <xdr:rowOff>82070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98597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27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336,435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178,998</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公債費の増加に伴い、繰出金も類似団体平均に比べ一人当たりのコストが</a:t>
          </a:r>
          <a:r>
            <a:rPr kumimoji="1" lang="en-US" altLang="ja-JP" sz="1300">
              <a:latin typeface="ＭＳ Ｐゴシック" panose="020B0600070205080204" pitchFamily="50" charset="-128"/>
              <a:ea typeface="ＭＳ Ｐゴシック" panose="020B0600070205080204" pitchFamily="50" charset="-128"/>
            </a:rPr>
            <a:t>130,372</a:t>
          </a:r>
          <a:r>
            <a:rPr kumimoji="1" lang="ja-JP" altLang="en-US" sz="1300">
              <a:latin typeface="ＭＳ Ｐゴシック" panose="020B0600070205080204" pitchFamily="50" charset="-128"/>
              <a:ea typeface="ＭＳ Ｐゴシック" panose="020B0600070205080204" pitchFamily="50" charset="-128"/>
            </a:rPr>
            <a:t>円高く、高い水準にある。今後も地方債発行額が償還額を超えないよう発行額の抑制を図ることはもとより、交付税措置のある起債を積極的に活用するなど、財政の安定化を図ることとしている。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維持補修費については、大雪による除排雪経費の増、施設の老朽化等の影響により、住民一人当たりのコストが類似団体平均より</a:t>
          </a:r>
          <a:r>
            <a:rPr kumimoji="1" lang="en-US" altLang="ja-JP" sz="1300">
              <a:latin typeface="ＭＳ Ｐゴシック" panose="020B0600070205080204" pitchFamily="50" charset="-128"/>
              <a:ea typeface="ＭＳ Ｐゴシック" panose="020B0600070205080204" pitchFamily="50" charset="-128"/>
            </a:rPr>
            <a:t>55,105</a:t>
          </a:r>
          <a:r>
            <a:rPr kumimoji="1" lang="ja-JP" altLang="en-US" sz="1300">
              <a:latin typeface="ＭＳ Ｐゴシック" panose="020B0600070205080204" pitchFamily="50" charset="-128"/>
              <a:ea typeface="ＭＳ Ｐゴシック" panose="020B0600070205080204" pitchFamily="50" charset="-128"/>
            </a:rPr>
            <a:t>円高くなっている。今後も維持補修費は増加していくことが考えられるので、計画的かつ継続的な維持補修等管理を徹底し経費上昇の抑制を図る。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26257</xdr:rowOff>
    </xdr:from>
    <xdr:to>
      <xdr:col>24</xdr:col>
      <xdr:colOff>63500</xdr:colOff>
      <xdr:row>37</xdr:row>
      <xdr:rowOff>44393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9907"/>
          <a:ext cx="8382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37230</xdr:rowOff>
    </xdr:from>
    <xdr:to>
      <xdr:col>19</xdr:col>
      <xdr:colOff>177800</xdr:colOff>
      <xdr:row>37</xdr:row>
      <xdr:rowOff>44393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80880"/>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37230</xdr:rowOff>
    </xdr:from>
    <xdr:to>
      <xdr:col>15</xdr:col>
      <xdr:colOff>50800</xdr:colOff>
      <xdr:row>37</xdr:row>
      <xdr:rowOff>40640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80880"/>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40640</xdr:rowOff>
    </xdr:from>
    <xdr:to>
      <xdr:col>10</xdr:col>
      <xdr:colOff>114300</xdr:colOff>
      <xdr:row>37</xdr:row>
      <xdr:rowOff>64300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4290"/>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146907</xdr:rowOff>
    </xdr:from>
    <xdr:to>
      <xdr:col>24</xdr:col>
      <xdr:colOff>114300</xdr:colOff>
      <xdr:row>37</xdr:row>
      <xdr:rowOff>77057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169784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165043</xdr:rowOff>
    </xdr:from>
    <xdr:to>
      <xdr:col>20</xdr:col>
      <xdr:colOff>38100</xdr:colOff>
      <xdr:row>37</xdr:row>
      <xdr:rowOff>95193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111720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157880</xdr:rowOff>
    </xdr:from>
    <xdr:to>
      <xdr:col>15</xdr:col>
      <xdr:colOff>101600</xdr:colOff>
      <xdr:row>37</xdr:row>
      <xdr:rowOff>88030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104557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161290</xdr:rowOff>
    </xdr:from>
    <xdr:to>
      <xdr:col>10</xdr:col>
      <xdr:colOff>165100</xdr:colOff>
      <xdr:row>37</xdr:row>
      <xdr:rowOff>91440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107967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13500</xdr:rowOff>
    </xdr:from>
    <xdr:to>
      <xdr:col>6</xdr:col>
      <xdr:colOff>38100</xdr:colOff>
      <xdr:row>37</xdr:row>
      <xdr:rowOff>115100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106227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152905</xdr:rowOff>
    </xdr:from>
    <xdr:to>
      <xdr:col>24</xdr:col>
      <xdr:colOff>63500</xdr:colOff>
      <xdr:row>58</xdr:row>
      <xdr:rowOff>8731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5555"/>
          <a:ext cx="838200" cy="2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8731</xdr:rowOff>
    </xdr:from>
    <xdr:to>
      <xdr:col>19</xdr:col>
      <xdr:colOff>177800</xdr:colOff>
      <xdr:row>58</xdr:row>
      <xdr:rowOff>26139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2831"/>
          <a:ext cx="889000" cy="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26139</xdr:rowOff>
    </xdr:from>
    <xdr:to>
      <xdr:col>15</xdr:col>
      <xdr:colOff>50800</xdr:colOff>
      <xdr:row>58</xdr:row>
      <xdr:rowOff>76351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0239"/>
          <a:ext cx="889000" cy="5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70609</xdr:rowOff>
    </xdr:from>
    <xdr:to>
      <xdr:col>10</xdr:col>
      <xdr:colOff>114300</xdr:colOff>
      <xdr:row>58</xdr:row>
      <xdr:rowOff>76351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14709"/>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102105</xdr:rowOff>
    </xdr:from>
    <xdr:to>
      <xdr:col>24</xdr:col>
      <xdr:colOff>114300</xdr:colOff>
      <xdr:row>58</xdr:row>
      <xdr:rowOff>32255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124982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129381</xdr:rowOff>
    </xdr:from>
    <xdr:to>
      <xdr:col>20</xdr:col>
      <xdr:colOff>38100</xdr:colOff>
      <xdr:row>58</xdr:row>
      <xdr:rowOff>59531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76058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146789</xdr:rowOff>
    </xdr:from>
    <xdr:to>
      <xdr:col>15</xdr:col>
      <xdr:colOff>101600</xdr:colOff>
      <xdr:row>58</xdr:row>
      <xdr:rowOff>76939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93466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9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25551</xdr:rowOff>
    </xdr:from>
    <xdr:to>
      <xdr:col>10</xdr:col>
      <xdr:colOff>165100</xdr:colOff>
      <xdr:row>58</xdr:row>
      <xdr:rowOff>127151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118278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19809</xdr:rowOff>
    </xdr:from>
    <xdr:to>
      <xdr:col>6</xdr:col>
      <xdr:colOff>38100</xdr:colOff>
      <xdr:row>58</xdr:row>
      <xdr:rowOff>121409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137936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95089</xdr:rowOff>
    </xdr:from>
    <xdr:to>
      <xdr:col>24</xdr:col>
      <xdr:colOff>63500</xdr:colOff>
      <xdr:row>78</xdr:row>
      <xdr:rowOff>101002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468189"/>
          <a:ext cx="8382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95089</xdr:rowOff>
    </xdr:from>
    <xdr:to>
      <xdr:col>19</xdr:col>
      <xdr:colOff>177800</xdr:colOff>
      <xdr:row>79</xdr:row>
      <xdr:rowOff>22749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68189"/>
          <a:ext cx="889000" cy="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22749</xdr:rowOff>
    </xdr:from>
    <xdr:to>
      <xdr:col>15</xdr:col>
      <xdr:colOff>50800</xdr:colOff>
      <xdr:row>79</xdr:row>
      <xdr:rowOff>32528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6729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155504</xdr:rowOff>
    </xdr:from>
    <xdr:to>
      <xdr:col>10</xdr:col>
      <xdr:colOff>114300</xdr:colOff>
      <xdr:row>79</xdr:row>
      <xdr:rowOff>32528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28604"/>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50202</xdr:rowOff>
    </xdr:from>
    <xdr:to>
      <xdr:col>24</xdr:col>
      <xdr:colOff>114300</xdr:colOff>
      <xdr:row>78</xdr:row>
      <xdr:rowOff>151802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73079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7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44289</xdr:rowOff>
    </xdr:from>
    <xdr:to>
      <xdr:col>20</xdr:col>
      <xdr:colOff>38100</xdr:colOff>
      <xdr:row>78</xdr:row>
      <xdr:rowOff>145889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162416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9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143399</xdr:rowOff>
    </xdr:from>
    <xdr:to>
      <xdr:col>15</xdr:col>
      <xdr:colOff>101600</xdr:colOff>
      <xdr:row>79</xdr:row>
      <xdr:rowOff>73549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64676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0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153178</xdr:rowOff>
    </xdr:from>
    <xdr:to>
      <xdr:col>10</xdr:col>
      <xdr:colOff>165100</xdr:colOff>
      <xdr:row>79</xdr:row>
      <xdr:rowOff>83328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74455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1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104704</xdr:rowOff>
    </xdr:from>
    <xdr:to>
      <xdr:col>6</xdr:col>
      <xdr:colOff>38100</xdr:colOff>
      <xdr:row>79</xdr:row>
      <xdr:rowOff>34854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51381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5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39942</xdr:rowOff>
    </xdr:from>
    <xdr:to>
      <xdr:col>24</xdr:col>
      <xdr:colOff>63500</xdr:colOff>
      <xdr:row>96</xdr:row>
      <xdr:rowOff>54811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99142"/>
          <a:ext cx="8382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54811</xdr:rowOff>
    </xdr:from>
    <xdr:to>
      <xdr:col>19</xdr:col>
      <xdr:colOff>177800</xdr:colOff>
      <xdr:row>96</xdr:row>
      <xdr:rowOff>127457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14011"/>
          <a:ext cx="889000" cy="7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127457</xdr:rowOff>
    </xdr:from>
    <xdr:to>
      <xdr:col>15</xdr:col>
      <xdr:colOff>50800</xdr:colOff>
      <xdr:row>96</xdr:row>
      <xdr:rowOff>150875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86657"/>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150875</xdr:rowOff>
    </xdr:from>
    <xdr:to>
      <xdr:col>10</xdr:col>
      <xdr:colOff>114300</xdr:colOff>
      <xdr:row>97</xdr:row>
      <xdr:rowOff>11399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10075"/>
          <a:ext cx="889000" cy="3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160592</xdr:rowOff>
    </xdr:from>
    <xdr:to>
      <xdr:col>24</xdr:col>
      <xdr:colOff>114300</xdr:colOff>
      <xdr:row>96</xdr:row>
      <xdr:rowOff>90742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12019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9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4011</xdr:rowOff>
    </xdr:from>
    <xdr:to>
      <xdr:col>20</xdr:col>
      <xdr:colOff>38100</xdr:colOff>
      <xdr:row>96</xdr:row>
      <xdr:rowOff>105611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122138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3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76657</xdr:rowOff>
    </xdr:from>
    <xdr:to>
      <xdr:col>15</xdr:col>
      <xdr:colOff>101600</xdr:colOff>
      <xdr:row>97</xdr:row>
      <xdr:rowOff>6807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23334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1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100075</xdr:rowOff>
    </xdr:from>
    <xdr:to>
      <xdr:col>10</xdr:col>
      <xdr:colOff>165100</xdr:colOff>
      <xdr:row>97</xdr:row>
      <xdr:rowOff>30225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46752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132049</xdr:rowOff>
    </xdr:from>
    <xdr:to>
      <xdr:col>6</xdr:col>
      <xdr:colOff>38100</xdr:colOff>
      <xdr:row>97</xdr:row>
      <xdr:rowOff>62199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78726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6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41910</xdr:rowOff>
    </xdr:from>
    <xdr:to>
      <xdr:col>55</xdr:col>
      <xdr:colOff>0</xdr:colOff>
      <xdr:row>39</xdr:row>
      <xdr:rowOff>42291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846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40513</xdr:rowOff>
    </xdr:from>
    <xdr:to>
      <xdr:col>50</xdr:col>
      <xdr:colOff>114300</xdr:colOff>
      <xdr:row>39</xdr:row>
      <xdr:rowOff>41910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706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40513</xdr:rowOff>
    </xdr:from>
    <xdr:to>
      <xdr:col>45</xdr:col>
      <xdr:colOff>177800</xdr:colOff>
      <xdr:row>39</xdr:row>
      <xdr:rowOff>43180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706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41275</xdr:rowOff>
    </xdr:from>
    <xdr:to>
      <xdr:col>41</xdr:col>
      <xdr:colOff>50800</xdr:colOff>
      <xdr:row>39</xdr:row>
      <xdr:rowOff>43180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7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162941</xdr:rowOff>
    </xdr:from>
    <xdr:to>
      <xdr:col>55</xdr:col>
      <xdr:colOff>50800</xdr:colOff>
      <xdr:row>39</xdr:row>
      <xdr:rowOff>93091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77868</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83837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161163</xdr:rowOff>
    </xdr:from>
    <xdr:to>
      <xdr:col>46</xdr:col>
      <xdr:colOff>38100</xdr:colOff>
      <xdr:row>39</xdr:row>
      <xdr:rowOff>91313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82440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163830</xdr:rowOff>
    </xdr:from>
    <xdr:to>
      <xdr:col>41</xdr:col>
      <xdr:colOff>101600</xdr:colOff>
      <xdr:row>39</xdr:row>
      <xdr:rowOff>93980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85107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161925</xdr:rowOff>
    </xdr:from>
    <xdr:to>
      <xdr:col>36</xdr:col>
      <xdr:colOff>165100</xdr:colOff>
      <xdr:row>39</xdr:row>
      <xdr:rowOff>92075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83202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124516</xdr:rowOff>
    </xdr:from>
    <xdr:to>
      <xdr:col>55</xdr:col>
      <xdr:colOff>0</xdr:colOff>
      <xdr:row>58</xdr:row>
      <xdr:rowOff>134794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68616"/>
          <a:ext cx="8382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99700</xdr:rowOff>
    </xdr:from>
    <xdr:to>
      <xdr:col>50</xdr:col>
      <xdr:colOff>114300</xdr:colOff>
      <xdr:row>58</xdr:row>
      <xdr:rowOff>134794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43800"/>
          <a:ext cx="8890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99700</xdr:rowOff>
    </xdr:from>
    <xdr:to>
      <xdr:col>45</xdr:col>
      <xdr:colOff>177800</xdr:colOff>
      <xdr:row>58</xdr:row>
      <xdr:rowOff>152960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43800"/>
          <a:ext cx="889000" cy="5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99752</xdr:rowOff>
    </xdr:from>
    <xdr:to>
      <xdr:col>41</xdr:col>
      <xdr:colOff>50800</xdr:colOff>
      <xdr:row>58</xdr:row>
      <xdr:rowOff>152960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3852"/>
          <a:ext cx="889000" cy="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73716</xdr:rowOff>
    </xdr:from>
    <xdr:to>
      <xdr:col>55</xdr:col>
      <xdr:colOff>50800</xdr:colOff>
      <xdr:row>59</xdr:row>
      <xdr:rowOff>3866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160093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83994</xdr:rowOff>
    </xdr:from>
    <xdr:to>
      <xdr:col>50</xdr:col>
      <xdr:colOff>165100</xdr:colOff>
      <xdr:row>59</xdr:row>
      <xdr:rowOff>14144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5271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48900</xdr:rowOff>
    </xdr:from>
    <xdr:to>
      <xdr:col>46</xdr:col>
      <xdr:colOff>38100</xdr:colOff>
      <xdr:row>58</xdr:row>
      <xdr:rowOff>150500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141627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8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102160</xdr:rowOff>
    </xdr:from>
    <xdr:to>
      <xdr:col>41</xdr:col>
      <xdr:colOff>101600</xdr:colOff>
      <xdr:row>59</xdr:row>
      <xdr:rowOff>32310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23437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48952</xdr:rowOff>
    </xdr:from>
    <xdr:to>
      <xdr:col>36</xdr:col>
      <xdr:colOff>165100</xdr:colOff>
      <xdr:row>58</xdr:row>
      <xdr:rowOff>150552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141679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27887</xdr:rowOff>
    </xdr:from>
    <xdr:to>
      <xdr:col>55</xdr:col>
      <xdr:colOff>0</xdr:colOff>
      <xdr:row>77</xdr:row>
      <xdr:rowOff>43811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29537"/>
          <a:ext cx="8382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27887</xdr:rowOff>
    </xdr:from>
    <xdr:to>
      <xdr:col>50</xdr:col>
      <xdr:colOff>114300</xdr:colOff>
      <xdr:row>77</xdr:row>
      <xdr:rowOff>142322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29537"/>
          <a:ext cx="889000" cy="1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142322</xdr:rowOff>
    </xdr:from>
    <xdr:to>
      <xdr:col>45</xdr:col>
      <xdr:colOff>177800</xdr:colOff>
      <xdr:row>77</xdr:row>
      <xdr:rowOff>144244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43972"/>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144244</xdr:rowOff>
    </xdr:from>
    <xdr:to>
      <xdr:col>41</xdr:col>
      <xdr:colOff>50800</xdr:colOff>
      <xdr:row>77</xdr:row>
      <xdr:rowOff>152344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45894"/>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164461</xdr:rowOff>
    </xdr:from>
    <xdr:to>
      <xdr:col>55</xdr:col>
      <xdr:colOff>50800</xdr:colOff>
      <xdr:row>77</xdr:row>
      <xdr:rowOff>94611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15888</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4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148537</xdr:rowOff>
    </xdr:from>
    <xdr:to>
      <xdr:col>50</xdr:col>
      <xdr:colOff>165100</xdr:colOff>
      <xdr:row>77</xdr:row>
      <xdr:rowOff>78687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95214</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91522</xdr:rowOff>
    </xdr:from>
    <xdr:to>
      <xdr:col>46</xdr:col>
      <xdr:colOff>38100</xdr:colOff>
      <xdr:row>78</xdr:row>
      <xdr:rowOff>21672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38199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93444</xdr:rowOff>
    </xdr:from>
    <xdr:to>
      <xdr:col>41</xdr:col>
      <xdr:colOff>101600</xdr:colOff>
      <xdr:row>78</xdr:row>
      <xdr:rowOff>23594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40121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101544</xdr:rowOff>
    </xdr:from>
    <xdr:to>
      <xdr:col>36</xdr:col>
      <xdr:colOff>165100</xdr:colOff>
      <xdr:row>78</xdr:row>
      <xdr:rowOff>31694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48221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82829</xdr:rowOff>
    </xdr:from>
    <xdr:to>
      <xdr:col>55</xdr:col>
      <xdr:colOff>0</xdr:colOff>
      <xdr:row>94</xdr:row>
      <xdr:rowOff>4353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027679"/>
          <a:ext cx="8382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4353</xdr:rowOff>
    </xdr:from>
    <xdr:to>
      <xdr:col>50</xdr:col>
      <xdr:colOff>114300</xdr:colOff>
      <xdr:row>94</xdr:row>
      <xdr:rowOff>79311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120653"/>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20695</xdr:rowOff>
    </xdr:from>
    <xdr:to>
      <xdr:col>45</xdr:col>
      <xdr:colOff>177800</xdr:colOff>
      <xdr:row>94</xdr:row>
      <xdr:rowOff>79311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5965545"/>
          <a:ext cx="889000" cy="2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155828</xdr:rowOff>
    </xdr:from>
    <xdr:to>
      <xdr:col>41</xdr:col>
      <xdr:colOff>50800</xdr:colOff>
      <xdr:row>93</xdr:row>
      <xdr:rowOff>20695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586328"/>
          <a:ext cx="889000" cy="37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32029</xdr:rowOff>
    </xdr:from>
    <xdr:to>
      <xdr:col>55</xdr:col>
      <xdr:colOff>50800</xdr:colOff>
      <xdr:row>93</xdr:row>
      <xdr:rowOff>133629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59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54906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8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125003</xdr:rowOff>
    </xdr:from>
    <xdr:to>
      <xdr:col>50</xdr:col>
      <xdr:colOff>165100</xdr:colOff>
      <xdr:row>94</xdr:row>
      <xdr:rowOff>55153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71680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84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28511</xdr:rowOff>
    </xdr:from>
    <xdr:to>
      <xdr:col>46</xdr:col>
      <xdr:colOff>38100</xdr:colOff>
      <xdr:row>94</xdr:row>
      <xdr:rowOff>130111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146638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92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141345</xdr:rowOff>
    </xdr:from>
    <xdr:to>
      <xdr:col>41</xdr:col>
      <xdr:colOff>101600</xdr:colOff>
      <xdr:row>93</xdr:row>
      <xdr:rowOff>71495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59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88022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68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105028</xdr:rowOff>
    </xdr:from>
    <xdr:to>
      <xdr:col>36</xdr:col>
      <xdr:colOff>165100</xdr:colOff>
      <xdr:row>91</xdr:row>
      <xdr:rowOff>35178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5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51705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31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119674</xdr:rowOff>
    </xdr:from>
    <xdr:to>
      <xdr:col>85</xdr:col>
      <xdr:colOff>126364</xdr:colOff>
      <xdr:row>39</xdr:row>
      <xdr:rowOff>79578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6120424"/>
          <a:ext cx="1269" cy="64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83405</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6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79578</xdr:rowOff>
    </xdr:from>
    <xdr:to>
      <xdr:col>86</xdr:col>
      <xdr:colOff>25400</xdr:colOff>
      <xdr:row>39</xdr:row>
      <xdr:rowOff>79578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66351</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89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119674</xdr:rowOff>
    </xdr:from>
    <xdr:to>
      <xdr:col>86</xdr:col>
      <xdr:colOff>25400</xdr:colOff>
      <xdr:row>35</xdr:row>
      <xdr:rowOff>119674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12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133211</xdr:rowOff>
    </xdr:from>
    <xdr:to>
      <xdr:col>85</xdr:col>
      <xdr:colOff>127000</xdr:colOff>
      <xdr:row>38</xdr:row>
      <xdr:rowOff>27987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76861"/>
          <a:ext cx="838200" cy="6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12006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2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33579</xdr:rowOff>
    </xdr:from>
    <xdr:to>
      <xdr:col>85</xdr:col>
      <xdr:colOff>177800</xdr:colOff>
      <xdr:row>38</xdr:row>
      <xdr:rowOff>135179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19949</xdr:rowOff>
    </xdr:from>
    <xdr:to>
      <xdr:col>81</xdr:col>
      <xdr:colOff>50800</xdr:colOff>
      <xdr:row>38</xdr:row>
      <xdr:rowOff>27987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35049"/>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83776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30175</xdr:rowOff>
    </xdr:from>
    <xdr:to>
      <xdr:col>76</xdr:col>
      <xdr:colOff>114300</xdr:colOff>
      <xdr:row>38</xdr:row>
      <xdr:rowOff>19949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345125"/>
          <a:ext cx="889000" cy="118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139095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30175</xdr:rowOff>
    </xdr:from>
    <xdr:to>
      <xdr:col>71</xdr:col>
      <xdr:colOff>177800</xdr:colOff>
      <xdr:row>38</xdr:row>
      <xdr:rowOff>8347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345125"/>
          <a:ext cx="889000" cy="117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134395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150841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82411</xdr:rowOff>
    </xdr:from>
    <xdr:to>
      <xdr:col>85</xdr:col>
      <xdr:colOff>177800</xdr:colOff>
      <xdr:row>38</xdr:row>
      <xdr:rowOff>12560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26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105288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148636</xdr:rowOff>
    </xdr:from>
    <xdr:to>
      <xdr:col>81</xdr:col>
      <xdr:colOff>101600</xdr:colOff>
      <xdr:row>38</xdr:row>
      <xdr:rowOff>78786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95313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6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140600</xdr:rowOff>
    </xdr:from>
    <xdr:to>
      <xdr:col>76</xdr:col>
      <xdr:colOff>165100</xdr:colOff>
      <xdr:row>38</xdr:row>
      <xdr:rowOff>70749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4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87277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150825</xdr:rowOff>
    </xdr:from>
    <xdr:to>
      <xdr:col>72</xdr:col>
      <xdr:colOff>38100</xdr:colOff>
      <xdr:row>31</xdr:row>
      <xdr:rowOff>80975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2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97502</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0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128996</xdr:rowOff>
    </xdr:from>
    <xdr:to>
      <xdr:col>67</xdr:col>
      <xdr:colOff>101600</xdr:colOff>
      <xdr:row>38</xdr:row>
      <xdr:rowOff>59147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2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75673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126586</xdr:rowOff>
    </xdr:from>
    <xdr:to>
      <xdr:col>85</xdr:col>
      <xdr:colOff>127000</xdr:colOff>
      <xdr:row>57</xdr:row>
      <xdr:rowOff>164972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99236"/>
          <a:ext cx="8382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164972</xdr:rowOff>
    </xdr:from>
    <xdr:to>
      <xdr:col>81</xdr:col>
      <xdr:colOff>50800</xdr:colOff>
      <xdr:row>58</xdr:row>
      <xdr:rowOff>41564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37622"/>
          <a:ext cx="8890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133998</xdr:rowOff>
    </xdr:from>
    <xdr:to>
      <xdr:col>76</xdr:col>
      <xdr:colOff>114300</xdr:colOff>
      <xdr:row>58</xdr:row>
      <xdr:rowOff>41564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06648"/>
          <a:ext cx="889000" cy="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106624</xdr:rowOff>
    </xdr:from>
    <xdr:to>
      <xdr:col>71</xdr:col>
      <xdr:colOff>177800</xdr:colOff>
      <xdr:row>57</xdr:row>
      <xdr:rowOff>133998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850574"/>
          <a:ext cx="889000" cy="10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75786</xdr:rowOff>
    </xdr:from>
    <xdr:to>
      <xdr:col>85</xdr:col>
      <xdr:colOff>177800</xdr:colOff>
      <xdr:row>58</xdr:row>
      <xdr:rowOff>5936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54213</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2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114172</xdr:rowOff>
    </xdr:from>
    <xdr:to>
      <xdr:col>81</xdr:col>
      <xdr:colOff>101600</xdr:colOff>
      <xdr:row>58</xdr:row>
      <xdr:rowOff>44322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35449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97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162214</xdr:rowOff>
    </xdr:from>
    <xdr:to>
      <xdr:col>76</xdr:col>
      <xdr:colOff>165100</xdr:colOff>
      <xdr:row>58</xdr:row>
      <xdr:rowOff>92364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83491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83198</xdr:rowOff>
    </xdr:from>
    <xdr:to>
      <xdr:col>72</xdr:col>
      <xdr:colOff>38100</xdr:colOff>
      <xdr:row>58</xdr:row>
      <xdr:rowOff>13348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29875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6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55824</xdr:rowOff>
    </xdr:from>
    <xdr:to>
      <xdr:col>67</xdr:col>
      <xdr:colOff>101600</xdr:colOff>
      <xdr:row>51</xdr:row>
      <xdr:rowOff>157424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7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2501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57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137099</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0199"/>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86299</xdr:rowOff>
    </xdr:from>
    <xdr:to>
      <xdr:col>67</xdr:col>
      <xdr:colOff>101600</xdr:colOff>
      <xdr:row>79</xdr:row>
      <xdr:rowOff>16449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5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83804</xdr:rowOff>
    </xdr:from>
    <xdr:to>
      <xdr:col>85</xdr:col>
      <xdr:colOff>127000</xdr:colOff>
      <xdr:row>95</xdr:row>
      <xdr:rowOff>89342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371554"/>
          <a:ext cx="8382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83804</xdr:rowOff>
    </xdr:from>
    <xdr:to>
      <xdr:col>81</xdr:col>
      <xdr:colOff>50800</xdr:colOff>
      <xdr:row>95</xdr:row>
      <xdr:rowOff>134699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371554"/>
          <a:ext cx="8890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134699</xdr:rowOff>
    </xdr:from>
    <xdr:to>
      <xdr:col>76</xdr:col>
      <xdr:colOff>114300</xdr:colOff>
      <xdr:row>95</xdr:row>
      <xdr:rowOff>152798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2244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139844</xdr:rowOff>
    </xdr:from>
    <xdr:to>
      <xdr:col>71</xdr:col>
      <xdr:colOff>177800</xdr:colOff>
      <xdr:row>95</xdr:row>
      <xdr:rowOff>152798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4275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38542</xdr:rowOff>
    </xdr:from>
    <xdr:to>
      <xdr:col>85</xdr:col>
      <xdr:colOff>177800</xdr:colOff>
      <xdr:row>95</xdr:row>
      <xdr:rowOff>140142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61419</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7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33004</xdr:rowOff>
    </xdr:from>
    <xdr:to>
      <xdr:col>81</xdr:col>
      <xdr:colOff>101600</xdr:colOff>
      <xdr:row>95</xdr:row>
      <xdr:rowOff>134604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151131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0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83899</xdr:rowOff>
    </xdr:from>
    <xdr:to>
      <xdr:col>76</xdr:col>
      <xdr:colOff>165100</xdr:colOff>
      <xdr:row>96</xdr:row>
      <xdr:rowOff>14049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30576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1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101998</xdr:rowOff>
    </xdr:from>
    <xdr:to>
      <xdr:col>72</xdr:col>
      <xdr:colOff>38100</xdr:colOff>
      <xdr:row>96</xdr:row>
      <xdr:rowOff>32148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48675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16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89044</xdr:rowOff>
    </xdr:from>
    <xdr:to>
      <xdr:col>67</xdr:col>
      <xdr:colOff>101600</xdr:colOff>
      <xdr:row>96</xdr:row>
      <xdr:rowOff>19194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35721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15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336,435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178,996</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行財政改革を積極的に実施した結果、平成１８年度まで取崩しをしていたが、平成１９年度以降は積み立てを行っていることから、基金残高は急激に回復しており、今後も適正な財政運営を行い残高の維持を図っていく。</a:t>
          </a:r>
        </a:p>
        <a:p>
          <a:r>
            <a:rPr kumimoji="1" lang="ja-JP" altLang="en-US" sz="1400">
              <a:latin typeface="ＭＳ ゴシック" pitchFamily="49" charset="-128"/>
              <a:ea typeface="ＭＳ ゴシック" pitchFamily="49" charset="-128"/>
            </a:rPr>
            <a:t>　収支については、適正な歳入歳出予算を編成することにより、実質収支、単年度収支の適正化を図っていく。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全会計において黒字であるが、各特別会計においては比率が小さい状況である。</a:t>
          </a:r>
        </a:p>
        <a:p>
          <a:r>
            <a:rPr kumimoji="1" lang="ja-JP" altLang="en-US" sz="1400">
              <a:latin typeface="ＭＳ ゴシック" pitchFamily="49" charset="-128"/>
              <a:ea typeface="ＭＳ ゴシック" pitchFamily="49" charset="-128"/>
            </a:rPr>
            <a:t>　これは多くの会計が一般会計からの繰入に依存している割合が高いためであり、今後は独立採算の原則に則り、各特別会計の健全化を一層図っていく必要がある。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20(2)/&#12304;&#36001;&#25919;&#29366;&#27841;&#36039;&#26009;&#38598;&#12305;_015199_&#21033;&#23611;&#23500;&#22763;&#30010;_2021(2&#22238;&#30446;)%20&#20462;&#27491;&#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
      <sheetName val="指標"/>
      <sheetName val="公会計指標分析・財政指標組合せ分析表"/>
      <sheetName val="施設類型別ストック情報分析表①"/>
      <sheetName val="施設類型別ストック情報分析表②"/>
    </sheetNames>
    <sheetDataSet>
      <sheetData sheetId="0" refreshError="1"/>
      <sheetData sheetId="1" refreshError="1"/>
      <sheetData sheetId="2">
        <row r="50">
          <cell r="BP50" t="str">
            <v>H29</v>
          </cell>
          <cell r="BX50" t="str">
            <v>H30</v>
          </cell>
          <cell r="CF50" t="str">
            <v>R01</v>
          </cell>
          <cell r="CN50" t="str">
            <v>R02</v>
          </cell>
          <cell r="CV50" t="str">
            <v>R03</v>
          </cell>
        </row>
        <row r="51">
          <cell r="AN51" t="str">
            <v>当該団体値</v>
          </cell>
          <cell r="BX51">
            <v>47.6</v>
          </cell>
          <cell r="CF51">
            <v>27.6</v>
          </cell>
          <cell r="CN51">
            <v>12</v>
          </cell>
        </row>
        <row r="53">
          <cell r="BX53">
            <v>49.1</v>
          </cell>
          <cell r="CF53">
            <v>50.6</v>
          </cell>
          <cell r="CN53">
            <v>52.7</v>
          </cell>
          <cell r="CV53">
            <v>54.3</v>
          </cell>
        </row>
        <row r="55">
          <cell r="AN55" t="str">
            <v>類似団体内平均値</v>
          </cell>
          <cell r="BX55">
            <v>0</v>
          </cell>
          <cell r="CF55">
            <v>0</v>
          </cell>
          <cell r="CN55">
            <v>0</v>
          </cell>
          <cell r="CV55">
            <v>0</v>
          </cell>
        </row>
        <row r="57">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41.7</v>
          </cell>
          <cell r="BX73">
            <v>47.6</v>
          </cell>
          <cell r="CF73">
            <v>27.6</v>
          </cell>
          <cell r="CN73">
            <v>12</v>
          </cell>
        </row>
        <row r="75">
          <cell r="BP75">
            <v>13.5</v>
          </cell>
          <cell r="BX75">
            <v>13.5</v>
          </cell>
          <cell r="CF75">
            <v>13.5</v>
          </cell>
          <cell r="CN75">
            <v>13.9</v>
          </cell>
          <cell r="CV75">
            <v>14.3</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52"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4" t="s">
        <v>79</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75" thickBot="1" x14ac:dyDescent="0.2">
      <c r="B2" s="173" t="s">
        <v>80</v>
      </c>
      <c r="C2" s="173"/>
      <c r="D2" s="174"/>
    </row>
    <row r="3" spans="1:119" ht="18.75" customHeight="1" thickBot="1" x14ac:dyDescent="0.2">
      <c r="A3" s="172"/>
      <c r="B3" s="365" t="s">
        <v>81</v>
      </c>
      <c r="C3" s="366"/>
      <c r="D3" s="366"/>
      <c r="E3" s="367"/>
      <c r="F3" s="367"/>
      <c r="G3" s="367"/>
      <c r="H3" s="367"/>
      <c r="I3" s="367"/>
      <c r="J3" s="367"/>
      <c r="K3" s="367"/>
      <c r="L3" s="367" t="s">
        <v>82</v>
      </c>
      <c r="M3" s="367"/>
      <c r="N3" s="367"/>
      <c r="O3" s="367"/>
      <c r="P3" s="367"/>
      <c r="Q3" s="367"/>
      <c r="R3" s="374"/>
      <c r="S3" s="374"/>
      <c r="T3" s="374"/>
      <c r="U3" s="374"/>
      <c r="V3" s="375"/>
      <c r="W3" s="349" t="s">
        <v>83</v>
      </c>
      <c r="X3" s="350"/>
      <c r="Y3" s="350"/>
      <c r="Z3" s="350"/>
      <c r="AA3" s="350"/>
      <c r="AB3" s="366"/>
      <c r="AC3" s="374" t="s">
        <v>84</v>
      </c>
      <c r="AD3" s="350"/>
      <c r="AE3" s="350"/>
      <c r="AF3" s="350"/>
      <c r="AG3" s="350"/>
      <c r="AH3" s="350"/>
      <c r="AI3" s="350"/>
      <c r="AJ3" s="350"/>
      <c r="AK3" s="350"/>
      <c r="AL3" s="351"/>
      <c r="AM3" s="349" t="s">
        <v>85</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86</v>
      </c>
      <c r="BO3" s="350"/>
      <c r="BP3" s="350"/>
      <c r="BQ3" s="350"/>
      <c r="BR3" s="350"/>
      <c r="BS3" s="350"/>
      <c r="BT3" s="350"/>
      <c r="BU3" s="351"/>
      <c r="BV3" s="349" t="s">
        <v>87</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88</v>
      </c>
      <c r="CU3" s="350"/>
      <c r="CV3" s="350"/>
      <c r="CW3" s="350"/>
      <c r="CX3" s="350"/>
      <c r="CY3" s="350"/>
      <c r="CZ3" s="350"/>
      <c r="DA3" s="351"/>
      <c r="DB3" s="349" t="s">
        <v>89</v>
      </c>
      <c r="DC3" s="350"/>
      <c r="DD3" s="350"/>
      <c r="DE3" s="350"/>
      <c r="DF3" s="350"/>
      <c r="DG3" s="350"/>
      <c r="DH3" s="350"/>
      <c r="DI3" s="351"/>
    </row>
    <row r="4" spans="1:119" ht="18.75" customHeight="1" x14ac:dyDescent="0.15">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90</v>
      </c>
      <c r="AZ4" s="353"/>
      <c r="BA4" s="353"/>
      <c r="BB4" s="353"/>
      <c r="BC4" s="353"/>
      <c r="BD4" s="353"/>
      <c r="BE4" s="353"/>
      <c r="BF4" s="353"/>
      <c r="BG4" s="353"/>
      <c r="BH4" s="353"/>
      <c r="BI4" s="353"/>
      <c r="BJ4" s="353"/>
      <c r="BK4" s="353"/>
      <c r="BL4" s="353"/>
      <c r="BM4" s="354"/>
      <c r="BN4" s="355">
        <v>5440412</v>
      </c>
      <c r="BO4" s="356"/>
      <c r="BP4" s="356"/>
      <c r="BQ4" s="356"/>
      <c r="BR4" s="356"/>
      <c r="BS4" s="356"/>
      <c r="BT4" s="356"/>
      <c r="BU4" s="357"/>
      <c r="BV4" s="355">
        <v>5048830</v>
      </c>
      <c r="BW4" s="356"/>
      <c r="BX4" s="356"/>
      <c r="BY4" s="356"/>
      <c r="BZ4" s="356"/>
      <c r="CA4" s="356"/>
      <c r="CB4" s="356"/>
      <c r="CC4" s="357"/>
      <c r="CD4" s="358" t="s">
        <v>91</v>
      </c>
      <c r="CE4" s="359"/>
      <c r="CF4" s="359"/>
      <c r="CG4" s="359"/>
      <c r="CH4" s="359"/>
      <c r="CI4" s="359"/>
      <c r="CJ4" s="359"/>
      <c r="CK4" s="359"/>
      <c r="CL4" s="359"/>
      <c r="CM4" s="359"/>
      <c r="CN4" s="359"/>
      <c r="CO4" s="359"/>
      <c r="CP4" s="359"/>
      <c r="CQ4" s="359"/>
      <c r="CR4" s="359"/>
      <c r="CS4" s="360"/>
      <c r="CT4" s="361">
        <v>2.6</v>
      </c>
      <c r="CU4" s="362"/>
      <c r="CV4" s="362"/>
      <c r="CW4" s="362"/>
      <c r="CX4" s="362"/>
      <c r="CY4" s="362"/>
      <c r="CZ4" s="362"/>
      <c r="DA4" s="363"/>
      <c r="DB4" s="361">
        <v>1.1000000000000001</v>
      </c>
      <c r="DC4" s="362"/>
      <c r="DD4" s="362"/>
      <c r="DE4" s="362"/>
      <c r="DF4" s="362"/>
      <c r="DG4" s="362"/>
      <c r="DH4" s="362"/>
      <c r="DI4" s="363"/>
    </row>
    <row r="5" spans="1:119" ht="18.75" customHeight="1" x14ac:dyDescent="0.15">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92</v>
      </c>
      <c r="AN5" s="422"/>
      <c r="AO5" s="422"/>
      <c r="AP5" s="422"/>
      <c r="AQ5" s="422"/>
      <c r="AR5" s="422"/>
      <c r="AS5" s="422"/>
      <c r="AT5" s="423"/>
      <c r="AU5" s="424" t="s">
        <v>93</v>
      </c>
      <c r="AV5" s="425"/>
      <c r="AW5" s="425"/>
      <c r="AX5" s="425"/>
      <c r="AY5" s="426" t="s">
        <v>94</v>
      </c>
      <c r="AZ5" s="427"/>
      <c r="BA5" s="427"/>
      <c r="BB5" s="427"/>
      <c r="BC5" s="427"/>
      <c r="BD5" s="427"/>
      <c r="BE5" s="427"/>
      <c r="BF5" s="427"/>
      <c r="BG5" s="427"/>
      <c r="BH5" s="427"/>
      <c r="BI5" s="427"/>
      <c r="BJ5" s="427"/>
      <c r="BK5" s="427"/>
      <c r="BL5" s="427"/>
      <c r="BM5" s="428"/>
      <c r="BN5" s="392">
        <v>5374418</v>
      </c>
      <c r="BO5" s="393"/>
      <c r="BP5" s="393"/>
      <c r="BQ5" s="393"/>
      <c r="BR5" s="393"/>
      <c r="BS5" s="393"/>
      <c r="BT5" s="393"/>
      <c r="BU5" s="394"/>
      <c r="BV5" s="392">
        <v>5021048</v>
      </c>
      <c r="BW5" s="393"/>
      <c r="BX5" s="393"/>
      <c r="BY5" s="393"/>
      <c r="BZ5" s="393"/>
      <c r="CA5" s="393"/>
      <c r="CB5" s="393"/>
      <c r="CC5" s="394"/>
      <c r="CD5" s="395" t="s">
        <v>95</v>
      </c>
      <c r="CE5" s="396"/>
      <c r="CF5" s="396"/>
      <c r="CG5" s="396"/>
      <c r="CH5" s="396"/>
      <c r="CI5" s="396"/>
      <c r="CJ5" s="396"/>
      <c r="CK5" s="396"/>
      <c r="CL5" s="396"/>
      <c r="CM5" s="396"/>
      <c r="CN5" s="396"/>
      <c r="CO5" s="396"/>
      <c r="CP5" s="396"/>
      <c r="CQ5" s="396"/>
      <c r="CR5" s="396"/>
      <c r="CS5" s="397"/>
      <c r="CT5" s="389">
        <v>73.599999999999994</v>
      </c>
      <c r="CU5" s="390"/>
      <c r="CV5" s="390"/>
      <c r="CW5" s="390"/>
      <c r="CX5" s="390"/>
      <c r="CY5" s="390"/>
      <c r="CZ5" s="390"/>
      <c r="DA5" s="391"/>
      <c r="DB5" s="389">
        <v>80.400000000000006</v>
      </c>
      <c r="DC5" s="390"/>
      <c r="DD5" s="390"/>
      <c r="DE5" s="390"/>
      <c r="DF5" s="390"/>
      <c r="DG5" s="390"/>
      <c r="DH5" s="390"/>
      <c r="DI5" s="391"/>
    </row>
    <row r="6" spans="1:119" ht="18.75" customHeight="1" x14ac:dyDescent="0.15">
      <c r="A6" s="172"/>
      <c r="B6" s="398" t="s">
        <v>96</v>
      </c>
      <c r="C6" s="399"/>
      <c r="D6" s="399"/>
      <c r="E6" s="400"/>
      <c r="F6" s="400"/>
      <c r="G6" s="400"/>
      <c r="H6" s="400"/>
      <c r="I6" s="400"/>
      <c r="J6" s="400"/>
      <c r="K6" s="400"/>
      <c r="L6" s="400" t="s">
        <v>97</v>
      </c>
      <c r="M6" s="400"/>
      <c r="N6" s="400"/>
      <c r="O6" s="400"/>
      <c r="P6" s="400"/>
      <c r="Q6" s="400"/>
      <c r="R6" s="404"/>
      <c r="S6" s="404"/>
      <c r="T6" s="404"/>
      <c r="U6" s="404"/>
      <c r="V6" s="405"/>
      <c r="W6" s="408" t="s">
        <v>98</v>
      </c>
      <c r="X6" s="409"/>
      <c r="Y6" s="409"/>
      <c r="Z6" s="409"/>
      <c r="AA6" s="409"/>
      <c r="AB6" s="399"/>
      <c r="AC6" s="412" t="s">
        <v>99</v>
      </c>
      <c r="AD6" s="413"/>
      <c r="AE6" s="413"/>
      <c r="AF6" s="413"/>
      <c r="AG6" s="413"/>
      <c r="AH6" s="413"/>
      <c r="AI6" s="413"/>
      <c r="AJ6" s="413"/>
      <c r="AK6" s="413"/>
      <c r="AL6" s="414"/>
      <c r="AM6" s="421" t="s">
        <v>100</v>
      </c>
      <c r="AN6" s="422"/>
      <c r="AO6" s="422"/>
      <c r="AP6" s="422"/>
      <c r="AQ6" s="422"/>
      <c r="AR6" s="422"/>
      <c r="AS6" s="422"/>
      <c r="AT6" s="423"/>
      <c r="AU6" s="424" t="s">
        <v>101</v>
      </c>
      <c r="AV6" s="425"/>
      <c r="AW6" s="425"/>
      <c r="AX6" s="425"/>
      <c r="AY6" s="426" t="s">
        <v>102</v>
      </c>
      <c r="AZ6" s="427"/>
      <c r="BA6" s="427"/>
      <c r="BB6" s="427"/>
      <c r="BC6" s="427"/>
      <c r="BD6" s="427"/>
      <c r="BE6" s="427"/>
      <c r="BF6" s="427"/>
      <c r="BG6" s="427"/>
      <c r="BH6" s="427"/>
      <c r="BI6" s="427"/>
      <c r="BJ6" s="427"/>
      <c r="BK6" s="427"/>
      <c r="BL6" s="427"/>
      <c r="BM6" s="428"/>
      <c r="BN6" s="392">
        <v>65994</v>
      </c>
      <c r="BO6" s="393"/>
      <c r="BP6" s="393"/>
      <c r="BQ6" s="393"/>
      <c r="BR6" s="393"/>
      <c r="BS6" s="393"/>
      <c r="BT6" s="393"/>
      <c r="BU6" s="394"/>
      <c r="BV6" s="392">
        <v>27782</v>
      </c>
      <c r="BW6" s="393"/>
      <c r="BX6" s="393"/>
      <c r="BY6" s="393"/>
      <c r="BZ6" s="393"/>
      <c r="CA6" s="393"/>
      <c r="CB6" s="393"/>
      <c r="CC6" s="394"/>
      <c r="CD6" s="395" t="s">
        <v>103</v>
      </c>
      <c r="CE6" s="396"/>
      <c r="CF6" s="396"/>
      <c r="CG6" s="396"/>
      <c r="CH6" s="396"/>
      <c r="CI6" s="396"/>
      <c r="CJ6" s="396"/>
      <c r="CK6" s="396"/>
      <c r="CL6" s="396"/>
      <c r="CM6" s="396"/>
      <c r="CN6" s="396"/>
      <c r="CO6" s="396"/>
      <c r="CP6" s="396"/>
      <c r="CQ6" s="396"/>
      <c r="CR6" s="396"/>
      <c r="CS6" s="397"/>
      <c r="CT6" s="429">
        <v>75.8</v>
      </c>
      <c r="CU6" s="430"/>
      <c r="CV6" s="430"/>
      <c r="CW6" s="430"/>
      <c r="CX6" s="430"/>
      <c r="CY6" s="430"/>
      <c r="CZ6" s="430"/>
      <c r="DA6" s="431"/>
      <c r="DB6" s="429">
        <v>82.7</v>
      </c>
      <c r="DC6" s="430"/>
      <c r="DD6" s="430"/>
      <c r="DE6" s="430"/>
      <c r="DF6" s="430"/>
      <c r="DG6" s="430"/>
      <c r="DH6" s="430"/>
      <c r="DI6" s="431"/>
    </row>
    <row r="7" spans="1:119" ht="18.75" customHeight="1" x14ac:dyDescent="0.15">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104</v>
      </c>
      <c r="AN7" s="422"/>
      <c r="AO7" s="422"/>
      <c r="AP7" s="422"/>
      <c r="AQ7" s="422"/>
      <c r="AR7" s="422"/>
      <c r="AS7" s="422"/>
      <c r="AT7" s="423"/>
      <c r="AU7" s="424" t="s">
        <v>93</v>
      </c>
      <c r="AV7" s="425"/>
      <c r="AW7" s="425"/>
      <c r="AX7" s="425"/>
      <c r="AY7" s="426" t="s">
        <v>105</v>
      </c>
      <c r="AZ7" s="427"/>
      <c r="BA7" s="427"/>
      <c r="BB7" s="427"/>
      <c r="BC7" s="427"/>
      <c r="BD7" s="427"/>
      <c r="BE7" s="427"/>
      <c r="BF7" s="427"/>
      <c r="BG7" s="427"/>
      <c r="BH7" s="427"/>
      <c r="BI7" s="427"/>
      <c r="BJ7" s="427"/>
      <c r="BK7" s="427"/>
      <c r="BL7" s="427"/>
      <c r="BM7" s="428"/>
      <c r="BN7" s="392">
        <v>0</v>
      </c>
      <c r="BO7" s="393"/>
      <c r="BP7" s="393"/>
      <c r="BQ7" s="393"/>
      <c r="BR7" s="393"/>
      <c r="BS7" s="393"/>
      <c r="BT7" s="393"/>
      <c r="BU7" s="394"/>
      <c r="BV7" s="392">
        <v>265</v>
      </c>
      <c r="BW7" s="393"/>
      <c r="BX7" s="393"/>
      <c r="BY7" s="393"/>
      <c r="BZ7" s="393"/>
      <c r="CA7" s="393"/>
      <c r="CB7" s="393"/>
      <c r="CC7" s="394"/>
      <c r="CD7" s="395" t="s">
        <v>106</v>
      </c>
      <c r="CE7" s="396"/>
      <c r="CF7" s="396"/>
      <c r="CG7" s="396"/>
      <c r="CH7" s="396"/>
      <c r="CI7" s="396"/>
      <c r="CJ7" s="396"/>
      <c r="CK7" s="396"/>
      <c r="CL7" s="396"/>
      <c r="CM7" s="396"/>
      <c r="CN7" s="396"/>
      <c r="CO7" s="396"/>
      <c r="CP7" s="396"/>
      <c r="CQ7" s="396"/>
      <c r="CR7" s="396"/>
      <c r="CS7" s="397"/>
      <c r="CT7" s="392">
        <v>2586787</v>
      </c>
      <c r="CU7" s="393"/>
      <c r="CV7" s="393"/>
      <c r="CW7" s="393"/>
      <c r="CX7" s="393"/>
      <c r="CY7" s="393"/>
      <c r="CZ7" s="393"/>
      <c r="DA7" s="394"/>
      <c r="DB7" s="392">
        <v>2475437</v>
      </c>
      <c r="DC7" s="393"/>
      <c r="DD7" s="393"/>
      <c r="DE7" s="393"/>
      <c r="DF7" s="393"/>
      <c r="DG7" s="393"/>
      <c r="DH7" s="393"/>
      <c r="DI7" s="394"/>
    </row>
    <row r="8" spans="1:119" ht="18.75" customHeight="1" thickBot="1" x14ac:dyDescent="0.2">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107</v>
      </c>
      <c r="AN8" s="422"/>
      <c r="AO8" s="422"/>
      <c r="AP8" s="422"/>
      <c r="AQ8" s="422"/>
      <c r="AR8" s="422"/>
      <c r="AS8" s="422"/>
      <c r="AT8" s="423"/>
      <c r="AU8" s="424" t="s">
        <v>108</v>
      </c>
      <c r="AV8" s="425"/>
      <c r="AW8" s="425"/>
      <c r="AX8" s="425"/>
      <c r="AY8" s="426" t="s">
        <v>109</v>
      </c>
      <c r="AZ8" s="427"/>
      <c r="BA8" s="427"/>
      <c r="BB8" s="427"/>
      <c r="BC8" s="427"/>
      <c r="BD8" s="427"/>
      <c r="BE8" s="427"/>
      <c r="BF8" s="427"/>
      <c r="BG8" s="427"/>
      <c r="BH8" s="427"/>
      <c r="BI8" s="427"/>
      <c r="BJ8" s="427"/>
      <c r="BK8" s="427"/>
      <c r="BL8" s="427"/>
      <c r="BM8" s="428"/>
      <c r="BN8" s="392">
        <v>65994</v>
      </c>
      <c r="BO8" s="393"/>
      <c r="BP8" s="393"/>
      <c r="BQ8" s="393"/>
      <c r="BR8" s="393"/>
      <c r="BS8" s="393"/>
      <c r="BT8" s="393"/>
      <c r="BU8" s="394"/>
      <c r="BV8" s="392">
        <v>27517</v>
      </c>
      <c r="BW8" s="393"/>
      <c r="BX8" s="393"/>
      <c r="BY8" s="393"/>
      <c r="BZ8" s="393"/>
      <c r="CA8" s="393"/>
      <c r="CB8" s="393"/>
      <c r="CC8" s="394"/>
      <c r="CD8" s="395" t="s">
        <v>110</v>
      </c>
      <c r="CE8" s="396"/>
      <c r="CF8" s="396"/>
      <c r="CG8" s="396"/>
      <c r="CH8" s="396"/>
      <c r="CI8" s="396"/>
      <c r="CJ8" s="396"/>
      <c r="CK8" s="396"/>
      <c r="CL8" s="396"/>
      <c r="CM8" s="396"/>
      <c r="CN8" s="396"/>
      <c r="CO8" s="396"/>
      <c r="CP8" s="396"/>
      <c r="CQ8" s="396"/>
      <c r="CR8" s="396"/>
      <c r="CS8" s="397"/>
      <c r="CT8" s="432">
        <v>0.12</v>
      </c>
      <c r="CU8" s="433"/>
      <c r="CV8" s="433"/>
      <c r="CW8" s="433"/>
      <c r="CX8" s="433"/>
      <c r="CY8" s="433"/>
      <c r="CZ8" s="433"/>
      <c r="DA8" s="434"/>
      <c r="DB8" s="432">
        <v>0.12</v>
      </c>
      <c r="DC8" s="433"/>
      <c r="DD8" s="433"/>
      <c r="DE8" s="433"/>
      <c r="DF8" s="433"/>
      <c r="DG8" s="433"/>
      <c r="DH8" s="433"/>
      <c r="DI8" s="434"/>
    </row>
    <row r="9" spans="1:119" ht="18.75" customHeight="1" thickBot="1" x14ac:dyDescent="0.2">
      <c r="A9" s="172"/>
      <c r="B9" s="386" t="s">
        <v>111</v>
      </c>
      <c r="C9" s="387"/>
      <c r="D9" s="387"/>
      <c r="E9" s="387"/>
      <c r="F9" s="387"/>
      <c r="G9" s="387"/>
      <c r="H9" s="387"/>
      <c r="I9" s="387"/>
      <c r="J9" s="387"/>
      <c r="K9" s="435"/>
      <c r="L9" s="436" t="s">
        <v>112</v>
      </c>
      <c r="M9" s="437"/>
      <c r="N9" s="437"/>
      <c r="O9" s="437"/>
      <c r="P9" s="437"/>
      <c r="Q9" s="438"/>
      <c r="R9" s="439">
        <v>2458</v>
      </c>
      <c r="S9" s="440"/>
      <c r="T9" s="440"/>
      <c r="U9" s="440"/>
      <c r="V9" s="441"/>
      <c r="W9" s="349" t="s">
        <v>113</v>
      </c>
      <c r="X9" s="350"/>
      <c r="Y9" s="350"/>
      <c r="Z9" s="350"/>
      <c r="AA9" s="350"/>
      <c r="AB9" s="350"/>
      <c r="AC9" s="350"/>
      <c r="AD9" s="350"/>
      <c r="AE9" s="350"/>
      <c r="AF9" s="350"/>
      <c r="AG9" s="350"/>
      <c r="AH9" s="350"/>
      <c r="AI9" s="350"/>
      <c r="AJ9" s="350"/>
      <c r="AK9" s="350"/>
      <c r="AL9" s="351"/>
      <c r="AM9" s="421" t="s">
        <v>114</v>
      </c>
      <c r="AN9" s="422"/>
      <c r="AO9" s="422"/>
      <c r="AP9" s="422"/>
      <c r="AQ9" s="422"/>
      <c r="AR9" s="422"/>
      <c r="AS9" s="422"/>
      <c r="AT9" s="423"/>
      <c r="AU9" s="424" t="s">
        <v>93</v>
      </c>
      <c r="AV9" s="425"/>
      <c r="AW9" s="425"/>
      <c r="AX9" s="425"/>
      <c r="AY9" s="426" t="s">
        <v>115</v>
      </c>
      <c r="AZ9" s="427"/>
      <c r="BA9" s="427"/>
      <c r="BB9" s="427"/>
      <c r="BC9" s="427"/>
      <c r="BD9" s="427"/>
      <c r="BE9" s="427"/>
      <c r="BF9" s="427"/>
      <c r="BG9" s="427"/>
      <c r="BH9" s="427"/>
      <c r="BI9" s="427"/>
      <c r="BJ9" s="427"/>
      <c r="BK9" s="427"/>
      <c r="BL9" s="427"/>
      <c r="BM9" s="428"/>
      <c r="BN9" s="392">
        <v>38477</v>
      </c>
      <c r="BO9" s="393"/>
      <c r="BP9" s="393"/>
      <c r="BQ9" s="393"/>
      <c r="BR9" s="393"/>
      <c r="BS9" s="393"/>
      <c r="BT9" s="393"/>
      <c r="BU9" s="394"/>
      <c r="BV9" s="392">
        <v>-10087</v>
      </c>
      <c r="BW9" s="393"/>
      <c r="BX9" s="393"/>
      <c r="BY9" s="393"/>
      <c r="BZ9" s="393"/>
      <c r="CA9" s="393"/>
      <c r="CB9" s="393"/>
      <c r="CC9" s="394"/>
      <c r="CD9" s="395" t="s">
        <v>116</v>
      </c>
      <c r="CE9" s="396"/>
      <c r="CF9" s="396"/>
      <c r="CG9" s="396"/>
      <c r="CH9" s="396"/>
      <c r="CI9" s="396"/>
      <c r="CJ9" s="396"/>
      <c r="CK9" s="396"/>
      <c r="CL9" s="396"/>
      <c r="CM9" s="396"/>
      <c r="CN9" s="396"/>
      <c r="CO9" s="396"/>
      <c r="CP9" s="396"/>
      <c r="CQ9" s="396"/>
      <c r="CR9" s="396"/>
      <c r="CS9" s="397"/>
      <c r="CT9" s="389">
        <v>21.6</v>
      </c>
      <c r="CU9" s="390"/>
      <c r="CV9" s="390"/>
      <c r="CW9" s="390"/>
      <c r="CX9" s="390"/>
      <c r="CY9" s="390"/>
      <c r="CZ9" s="390"/>
      <c r="DA9" s="391"/>
      <c r="DB9" s="389">
        <v>23.3</v>
      </c>
      <c r="DC9" s="390"/>
      <c r="DD9" s="390"/>
      <c r="DE9" s="390"/>
      <c r="DF9" s="390"/>
      <c r="DG9" s="390"/>
      <c r="DH9" s="390"/>
      <c r="DI9" s="391"/>
    </row>
    <row r="10" spans="1:119" ht="18.75" customHeight="1" thickBot="1" x14ac:dyDescent="0.2">
      <c r="A10" s="172"/>
      <c r="B10" s="386"/>
      <c r="C10" s="387"/>
      <c r="D10" s="387"/>
      <c r="E10" s="387"/>
      <c r="F10" s="387"/>
      <c r="G10" s="387"/>
      <c r="H10" s="387"/>
      <c r="I10" s="387"/>
      <c r="J10" s="387"/>
      <c r="K10" s="435"/>
      <c r="L10" s="442" t="s">
        <v>117</v>
      </c>
      <c r="M10" s="422"/>
      <c r="N10" s="422"/>
      <c r="O10" s="422"/>
      <c r="P10" s="422"/>
      <c r="Q10" s="423"/>
      <c r="R10" s="443">
        <v>2787</v>
      </c>
      <c r="S10" s="444"/>
      <c r="T10" s="444"/>
      <c r="U10" s="444"/>
      <c r="V10" s="445"/>
      <c r="W10" s="380"/>
      <c r="X10" s="381"/>
      <c r="Y10" s="381"/>
      <c r="Z10" s="381"/>
      <c r="AA10" s="381"/>
      <c r="AB10" s="381"/>
      <c r="AC10" s="381"/>
      <c r="AD10" s="381"/>
      <c r="AE10" s="381"/>
      <c r="AF10" s="381"/>
      <c r="AG10" s="381"/>
      <c r="AH10" s="381"/>
      <c r="AI10" s="381"/>
      <c r="AJ10" s="381"/>
      <c r="AK10" s="381"/>
      <c r="AL10" s="384"/>
      <c r="AM10" s="421" t="s">
        <v>118</v>
      </c>
      <c r="AN10" s="422"/>
      <c r="AO10" s="422"/>
      <c r="AP10" s="422"/>
      <c r="AQ10" s="422"/>
      <c r="AR10" s="422"/>
      <c r="AS10" s="422"/>
      <c r="AT10" s="423"/>
      <c r="AU10" s="424" t="s">
        <v>119</v>
      </c>
      <c r="AV10" s="425"/>
      <c r="AW10" s="425"/>
      <c r="AX10" s="425"/>
      <c r="AY10" s="426" t="s">
        <v>120</v>
      </c>
      <c r="AZ10" s="427"/>
      <c r="BA10" s="427"/>
      <c r="BB10" s="427"/>
      <c r="BC10" s="427"/>
      <c r="BD10" s="427"/>
      <c r="BE10" s="427"/>
      <c r="BF10" s="427"/>
      <c r="BG10" s="427"/>
      <c r="BH10" s="427"/>
      <c r="BI10" s="427"/>
      <c r="BJ10" s="427"/>
      <c r="BK10" s="427"/>
      <c r="BL10" s="427"/>
      <c r="BM10" s="428"/>
      <c r="BN10" s="392">
        <v>171795</v>
      </c>
      <c r="BO10" s="393"/>
      <c r="BP10" s="393"/>
      <c r="BQ10" s="393"/>
      <c r="BR10" s="393"/>
      <c r="BS10" s="393"/>
      <c r="BT10" s="393"/>
      <c r="BU10" s="394"/>
      <c r="BV10" s="392">
        <v>2483</v>
      </c>
      <c r="BW10" s="393"/>
      <c r="BX10" s="393"/>
      <c r="BY10" s="393"/>
      <c r="BZ10" s="393"/>
      <c r="CA10" s="393"/>
      <c r="CB10" s="393"/>
      <c r="CC10" s="394"/>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86"/>
      <c r="C11" s="387"/>
      <c r="D11" s="387"/>
      <c r="E11" s="387"/>
      <c r="F11" s="387"/>
      <c r="G11" s="387"/>
      <c r="H11" s="387"/>
      <c r="I11" s="387"/>
      <c r="J11" s="387"/>
      <c r="K11" s="435"/>
      <c r="L11" s="446" t="s">
        <v>122</v>
      </c>
      <c r="M11" s="447"/>
      <c r="N11" s="447"/>
      <c r="O11" s="447"/>
      <c r="P11" s="447"/>
      <c r="Q11" s="448"/>
      <c r="R11" s="449" t="s">
        <v>123</v>
      </c>
      <c r="S11" s="450"/>
      <c r="T11" s="450"/>
      <c r="U11" s="450"/>
      <c r="V11" s="451"/>
      <c r="W11" s="380"/>
      <c r="X11" s="381"/>
      <c r="Y11" s="381"/>
      <c r="Z11" s="381"/>
      <c r="AA11" s="381"/>
      <c r="AB11" s="381"/>
      <c r="AC11" s="381"/>
      <c r="AD11" s="381"/>
      <c r="AE11" s="381"/>
      <c r="AF11" s="381"/>
      <c r="AG11" s="381"/>
      <c r="AH11" s="381"/>
      <c r="AI11" s="381"/>
      <c r="AJ11" s="381"/>
      <c r="AK11" s="381"/>
      <c r="AL11" s="384"/>
      <c r="AM11" s="421" t="s">
        <v>124</v>
      </c>
      <c r="AN11" s="422"/>
      <c r="AO11" s="422"/>
      <c r="AP11" s="422"/>
      <c r="AQ11" s="422"/>
      <c r="AR11" s="422"/>
      <c r="AS11" s="422"/>
      <c r="AT11" s="423"/>
      <c r="AU11" s="424" t="s">
        <v>125</v>
      </c>
      <c r="AV11" s="425"/>
      <c r="AW11" s="425"/>
      <c r="AX11" s="425"/>
      <c r="AY11" s="426" t="s">
        <v>126</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127</v>
      </c>
      <c r="CE11" s="396"/>
      <c r="CF11" s="396"/>
      <c r="CG11" s="396"/>
      <c r="CH11" s="396"/>
      <c r="CI11" s="396"/>
      <c r="CJ11" s="396"/>
      <c r="CK11" s="396"/>
      <c r="CL11" s="396"/>
      <c r="CM11" s="396"/>
      <c r="CN11" s="396"/>
      <c r="CO11" s="396"/>
      <c r="CP11" s="396"/>
      <c r="CQ11" s="396"/>
      <c r="CR11" s="396"/>
      <c r="CS11" s="397"/>
      <c r="CT11" s="432" t="s">
        <v>128</v>
      </c>
      <c r="CU11" s="433"/>
      <c r="CV11" s="433"/>
      <c r="CW11" s="433"/>
      <c r="CX11" s="433"/>
      <c r="CY11" s="433"/>
      <c r="CZ11" s="433"/>
      <c r="DA11" s="434"/>
      <c r="DB11" s="432" t="s">
        <v>129</v>
      </c>
      <c r="DC11" s="433"/>
      <c r="DD11" s="433"/>
      <c r="DE11" s="433"/>
      <c r="DF11" s="433"/>
      <c r="DG11" s="433"/>
      <c r="DH11" s="433"/>
      <c r="DI11" s="434"/>
    </row>
    <row r="12" spans="1:119" ht="18.75" customHeight="1" x14ac:dyDescent="0.15">
      <c r="A12" s="172"/>
      <c r="B12" s="452" t="s">
        <v>130</v>
      </c>
      <c r="C12" s="453"/>
      <c r="D12" s="453"/>
      <c r="E12" s="453"/>
      <c r="F12" s="453"/>
      <c r="G12" s="453"/>
      <c r="H12" s="453"/>
      <c r="I12" s="453"/>
      <c r="J12" s="453"/>
      <c r="K12" s="454"/>
      <c r="L12" s="461" t="s">
        <v>131</v>
      </c>
      <c r="M12" s="462"/>
      <c r="N12" s="462"/>
      <c r="O12" s="462"/>
      <c r="P12" s="462"/>
      <c r="Q12" s="463"/>
      <c r="R12" s="464">
        <v>2333</v>
      </c>
      <c r="S12" s="465"/>
      <c r="T12" s="465"/>
      <c r="U12" s="465"/>
      <c r="V12" s="466"/>
      <c r="W12" s="467" t="s">
        <v>1</v>
      </c>
      <c r="X12" s="425"/>
      <c r="Y12" s="425"/>
      <c r="Z12" s="425"/>
      <c r="AA12" s="425"/>
      <c r="AB12" s="468"/>
      <c r="AC12" s="469" t="s">
        <v>132</v>
      </c>
      <c r="AD12" s="470"/>
      <c r="AE12" s="470"/>
      <c r="AF12" s="470"/>
      <c r="AG12" s="471"/>
      <c r="AH12" s="469" t="s">
        <v>133</v>
      </c>
      <c r="AI12" s="470"/>
      <c r="AJ12" s="470"/>
      <c r="AK12" s="470"/>
      <c r="AL12" s="472"/>
      <c r="AM12" s="421" t="s">
        <v>134</v>
      </c>
      <c r="AN12" s="422"/>
      <c r="AO12" s="422"/>
      <c r="AP12" s="422"/>
      <c r="AQ12" s="422"/>
      <c r="AR12" s="422"/>
      <c r="AS12" s="422"/>
      <c r="AT12" s="423"/>
      <c r="AU12" s="424" t="s">
        <v>108</v>
      </c>
      <c r="AV12" s="425"/>
      <c r="AW12" s="425"/>
      <c r="AX12" s="425"/>
      <c r="AY12" s="426" t="s">
        <v>135</v>
      </c>
      <c r="AZ12" s="427"/>
      <c r="BA12" s="427"/>
      <c r="BB12" s="427"/>
      <c r="BC12" s="427"/>
      <c r="BD12" s="427"/>
      <c r="BE12" s="427"/>
      <c r="BF12" s="427"/>
      <c r="BG12" s="427"/>
      <c r="BH12" s="427"/>
      <c r="BI12" s="427"/>
      <c r="BJ12" s="427"/>
      <c r="BK12" s="427"/>
      <c r="BL12" s="427"/>
      <c r="BM12" s="428"/>
      <c r="BN12" s="392">
        <v>0</v>
      </c>
      <c r="BO12" s="393"/>
      <c r="BP12" s="393"/>
      <c r="BQ12" s="393"/>
      <c r="BR12" s="393"/>
      <c r="BS12" s="393"/>
      <c r="BT12" s="393"/>
      <c r="BU12" s="394"/>
      <c r="BV12" s="392">
        <v>0</v>
      </c>
      <c r="BW12" s="393"/>
      <c r="BX12" s="393"/>
      <c r="BY12" s="393"/>
      <c r="BZ12" s="393"/>
      <c r="CA12" s="393"/>
      <c r="CB12" s="393"/>
      <c r="CC12" s="394"/>
      <c r="CD12" s="395" t="s">
        <v>136</v>
      </c>
      <c r="CE12" s="396"/>
      <c r="CF12" s="396"/>
      <c r="CG12" s="396"/>
      <c r="CH12" s="396"/>
      <c r="CI12" s="396"/>
      <c r="CJ12" s="396"/>
      <c r="CK12" s="396"/>
      <c r="CL12" s="396"/>
      <c r="CM12" s="396"/>
      <c r="CN12" s="396"/>
      <c r="CO12" s="396"/>
      <c r="CP12" s="396"/>
      <c r="CQ12" s="396"/>
      <c r="CR12" s="396"/>
      <c r="CS12" s="397"/>
      <c r="CT12" s="432" t="s">
        <v>129</v>
      </c>
      <c r="CU12" s="433"/>
      <c r="CV12" s="433"/>
      <c r="CW12" s="433"/>
      <c r="CX12" s="433"/>
      <c r="CY12" s="433"/>
      <c r="CZ12" s="433"/>
      <c r="DA12" s="434"/>
      <c r="DB12" s="432" t="s">
        <v>128</v>
      </c>
      <c r="DC12" s="433"/>
      <c r="DD12" s="433"/>
      <c r="DE12" s="433"/>
      <c r="DF12" s="433"/>
      <c r="DG12" s="433"/>
      <c r="DH12" s="433"/>
      <c r="DI12" s="434"/>
    </row>
    <row r="13" spans="1:119" ht="18.75" customHeight="1" x14ac:dyDescent="0.15">
      <c r="A13" s="172"/>
      <c r="B13" s="455"/>
      <c r="C13" s="456"/>
      <c r="D13" s="456"/>
      <c r="E13" s="456"/>
      <c r="F13" s="456"/>
      <c r="G13" s="456"/>
      <c r="H13" s="456"/>
      <c r="I13" s="456"/>
      <c r="J13" s="456"/>
      <c r="K13" s="457"/>
      <c r="L13" s="187"/>
      <c r="M13" s="483" t="s">
        <v>137</v>
      </c>
      <c r="N13" s="484"/>
      <c r="O13" s="484"/>
      <c r="P13" s="484"/>
      <c r="Q13" s="485"/>
      <c r="R13" s="476">
        <v>2325</v>
      </c>
      <c r="S13" s="477"/>
      <c r="T13" s="477"/>
      <c r="U13" s="477"/>
      <c r="V13" s="478"/>
      <c r="W13" s="408" t="s">
        <v>138</v>
      </c>
      <c r="X13" s="409"/>
      <c r="Y13" s="409"/>
      <c r="Z13" s="409"/>
      <c r="AA13" s="409"/>
      <c r="AB13" s="399"/>
      <c r="AC13" s="443">
        <v>381</v>
      </c>
      <c r="AD13" s="444"/>
      <c r="AE13" s="444"/>
      <c r="AF13" s="444"/>
      <c r="AG13" s="486"/>
      <c r="AH13" s="443">
        <v>460</v>
      </c>
      <c r="AI13" s="444"/>
      <c r="AJ13" s="444"/>
      <c r="AK13" s="444"/>
      <c r="AL13" s="445"/>
      <c r="AM13" s="421" t="s">
        <v>139</v>
      </c>
      <c r="AN13" s="422"/>
      <c r="AO13" s="422"/>
      <c r="AP13" s="422"/>
      <c r="AQ13" s="422"/>
      <c r="AR13" s="422"/>
      <c r="AS13" s="422"/>
      <c r="AT13" s="423"/>
      <c r="AU13" s="424" t="s">
        <v>119</v>
      </c>
      <c r="AV13" s="425"/>
      <c r="AW13" s="425"/>
      <c r="AX13" s="425"/>
      <c r="AY13" s="426" t="s">
        <v>140</v>
      </c>
      <c r="AZ13" s="427"/>
      <c r="BA13" s="427"/>
      <c r="BB13" s="427"/>
      <c r="BC13" s="427"/>
      <c r="BD13" s="427"/>
      <c r="BE13" s="427"/>
      <c r="BF13" s="427"/>
      <c r="BG13" s="427"/>
      <c r="BH13" s="427"/>
      <c r="BI13" s="427"/>
      <c r="BJ13" s="427"/>
      <c r="BK13" s="427"/>
      <c r="BL13" s="427"/>
      <c r="BM13" s="428"/>
      <c r="BN13" s="392">
        <v>210272</v>
      </c>
      <c r="BO13" s="393"/>
      <c r="BP13" s="393"/>
      <c r="BQ13" s="393"/>
      <c r="BR13" s="393"/>
      <c r="BS13" s="393"/>
      <c r="BT13" s="393"/>
      <c r="BU13" s="394"/>
      <c r="BV13" s="392">
        <v>-7604</v>
      </c>
      <c r="BW13" s="393"/>
      <c r="BX13" s="393"/>
      <c r="BY13" s="393"/>
      <c r="BZ13" s="393"/>
      <c r="CA13" s="393"/>
      <c r="CB13" s="393"/>
      <c r="CC13" s="394"/>
      <c r="CD13" s="395" t="s">
        <v>141</v>
      </c>
      <c r="CE13" s="396"/>
      <c r="CF13" s="396"/>
      <c r="CG13" s="396"/>
      <c r="CH13" s="396"/>
      <c r="CI13" s="396"/>
      <c r="CJ13" s="396"/>
      <c r="CK13" s="396"/>
      <c r="CL13" s="396"/>
      <c r="CM13" s="396"/>
      <c r="CN13" s="396"/>
      <c r="CO13" s="396"/>
      <c r="CP13" s="396"/>
      <c r="CQ13" s="396"/>
      <c r="CR13" s="396"/>
      <c r="CS13" s="397"/>
      <c r="CT13" s="389">
        <v>14.3</v>
      </c>
      <c r="CU13" s="390"/>
      <c r="CV13" s="390"/>
      <c r="CW13" s="390"/>
      <c r="CX13" s="390"/>
      <c r="CY13" s="390"/>
      <c r="CZ13" s="390"/>
      <c r="DA13" s="391"/>
      <c r="DB13" s="389">
        <v>13.9</v>
      </c>
      <c r="DC13" s="390"/>
      <c r="DD13" s="390"/>
      <c r="DE13" s="390"/>
      <c r="DF13" s="390"/>
      <c r="DG13" s="390"/>
      <c r="DH13" s="390"/>
      <c r="DI13" s="391"/>
    </row>
    <row r="14" spans="1:119" ht="18.75" customHeight="1" thickBot="1" x14ac:dyDescent="0.2">
      <c r="A14" s="172"/>
      <c r="B14" s="455"/>
      <c r="C14" s="456"/>
      <c r="D14" s="456"/>
      <c r="E14" s="456"/>
      <c r="F14" s="456"/>
      <c r="G14" s="456"/>
      <c r="H14" s="456"/>
      <c r="I14" s="456"/>
      <c r="J14" s="456"/>
      <c r="K14" s="457"/>
      <c r="L14" s="473" t="s">
        <v>142</v>
      </c>
      <c r="M14" s="474"/>
      <c r="N14" s="474"/>
      <c r="O14" s="474"/>
      <c r="P14" s="474"/>
      <c r="Q14" s="475"/>
      <c r="R14" s="476">
        <v>2388</v>
      </c>
      <c r="S14" s="477"/>
      <c r="T14" s="477"/>
      <c r="U14" s="477"/>
      <c r="V14" s="478"/>
      <c r="W14" s="382"/>
      <c r="X14" s="383"/>
      <c r="Y14" s="383"/>
      <c r="Z14" s="383"/>
      <c r="AA14" s="383"/>
      <c r="AB14" s="372"/>
      <c r="AC14" s="479">
        <v>26.9</v>
      </c>
      <c r="AD14" s="480"/>
      <c r="AE14" s="480"/>
      <c r="AF14" s="480"/>
      <c r="AG14" s="481"/>
      <c r="AH14" s="479">
        <v>28.5</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143</v>
      </c>
      <c r="CE14" s="488"/>
      <c r="CF14" s="488"/>
      <c r="CG14" s="488"/>
      <c r="CH14" s="488"/>
      <c r="CI14" s="488"/>
      <c r="CJ14" s="488"/>
      <c r="CK14" s="488"/>
      <c r="CL14" s="488"/>
      <c r="CM14" s="488"/>
      <c r="CN14" s="488"/>
      <c r="CO14" s="488"/>
      <c r="CP14" s="488"/>
      <c r="CQ14" s="488"/>
      <c r="CR14" s="488"/>
      <c r="CS14" s="489"/>
      <c r="CT14" s="490" t="s">
        <v>144</v>
      </c>
      <c r="CU14" s="491"/>
      <c r="CV14" s="491"/>
      <c r="CW14" s="491"/>
      <c r="CX14" s="491"/>
      <c r="CY14" s="491"/>
      <c r="CZ14" s="491"/>
      <c r="DA14" s="492"/>
      <c r="DB14" s="490">
        <v>12</v>
      </c>
      <c r="DC14" s="491"/>
      <c r="DD14" s="491"/>
      <c r="DE14" s="491"/>
      <c r="DF14" s="491"/>
      <c r="DG14" s="491"/>
      <c r="DH14" s="491"/>
      <c r="DI14" s="492"/>
    </row>
    <row r="15" spans="1:119" ht="18.75" customHeight="1" x14ac:dyDescent="0.15">
      <c r="A15" s="172"/>
      <c r="B15" s="455"/>
      <c r="C15" s="456"/>
      <c r="D15" s="456"/>
      <c r="E15" s="456"/>
      <c r="F15" s="456"/>
      <c r="G15" s="456"/>
      <c r="H15" s="456"/>
      <c r="I15" s="456"/>
      <c r="J15" s="456"/>
      <c r="K15" s="457"/>
      <c r="L15" s="187"/>
      <c r="M15" s="483" t="s">
        <v>145</v>
      </c>
      <c r="N15" s="484"/>
      <c r="O15" s="484"/>
      <c r="P15" s="484"/>
      <c r="Q15" s="485"/>
      <c r="R15" s="476">
        <v>2376</v>
      </c>
      <c r="S15" s="477"/>
      <c r="T15" s="477"/>
      <c r="U15" s="477"/>
      <c r="V15" s="478"/>
      <c r="W15" s="408" t="s">
        <v>146</v>
      </c>
      <c r="X15" s="409"/>
      <c r="Y15" s="409"/>
      <c r="Z15" s="409"/>
      <c r="AA15" s="409"/>
      <c r="AB15" s="399"/>
      <c r="AC15" s="443">
        <v>237</v>
      </c>
      <c r="AD15" s="444"/>
      <c r="AE15" s="444"/>
      <c r="AF15" s="444"/>
      <c r="AG15" s="486"/>
      <c r="AH15" s="443">
        <v>263</v>
      </c>
      <c r="AI15" s="444"/>
      <c r="AJ15" s="444"/>
      <c r="AK15" s="444"/>
      <c r="AL15" s="445"/>
      <c r="AM15" s="421"/>
      <c r="AN15" s="422"/>
      <c r="AO15" s="422"/>
      <c r="AP15" s="422"/>
      <c r="AQ15" s="422"/>
      <c r="AR15" s="422"/>
      <c r="AS15" s="422"/>
      <c r="AT15" s="423"/>
      <c r="AU15" s="424"/>
      <c r="AV15" s="425"/>
      <c r="AW15" s="425"/>
      <c r="AX15" s="425"/>
      <c r="AY15" s="352" t="s">
        <v>147</v>
      </c>
      <c r="AZ15" s="353"/>
      <c r="BA15" s="353"/>
      <c r="BB15" s="353"/>
      <c r="BC15" s="353"/>
      <c r="BD15" s="353"/>
      <c r="BE15" s="353"/>
      <c r="BF15" s="353"/>
      <c r="BG15" s="353"/>
      <c r="BH15" s="353"/>
      <c r="BI15" s="353"/>
      <c r="BJ15" s="353"/>
      <c r="BK15" s="353"/>
      <c r="BL15" s="353"/>
      <c r="BM15" s="354"/>
      <c r="BN15" s="355">
        <v>282248</v>
      </c>
      <c r="BO15" s="356"/>
      <c r="BP15" s="356"/>
      <c r="BQ15" s="356"/>
      <c r="BR15" s="356"/>
      <c r="BS15" s="356"/>
      <c r="BT15" s="356"/>
      <c r="BU15" s="357"/>
      <c r="BV15" s="355">
        <v>296203</v>
      </c>
      <c r="BW15" s="356"/>
      <c r="BX15" s="356"/>
      <c r="BY15" s="356"/>
      <c r="BZ15" s="356"/>
      <c r="CA15" s="356"/>
      <c r="CB15" s="356"/>
      <c r="CC15" s="357"/>
      <c r="CD15" s="493" t="s">
        <v>148</v>
      </c>
      <c r="CE15" s="494"/>
      <c r="CF15" s="494"/>
      <c r="CG15" s="494"/>
      <c r="CH15" s="494"/>
      <c r="CI15" s="494"/>
      <c r="CJ15" s="494"/>
      <c r="CK15" s="494"/>
      <c r="CL15" s="494"/>
      <c r="CM15" s="494"/>
      <c r="CN15" s="494"/>
      <c r="CO15" s="494"/>
      <c r="CP15" s="494"/>
      <c r="CQ15" s="494"/>
      <c r="CR15" s="494"/>
      <c r="CS15" s="49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55"/>
      <c r="C16" s="456"/>
      <c r="D16" s="456"/>
      <c r="E16" s="456"/>
      <c r="F16" s="456"/>
      <c r="G16" s="456"/>
      <c r="H16" s="456"/>
      <c r="I16" s="456"/>
      <c r="J16" s="456"/>
      <c r="K16" s="457"/>
      <c r="L16" s="473" t="s">
        <v>149</v>
      </c>
      <c r="M16" s="496"/>
      <c r="N16" s="496"/>
      <c r="O16" s="496"/>
      <c r="P16" s="496"/>
      <c r="Q16" s="497"/>
      <c r="R16" s="498" t="s">
        <v>150</v>
      </c>
      <c r="S16" s="499"/>
      <c r="T16" s="499"/>
      <c r="U16" s="499"/>
      <c r="V16" s="500"/>
      <c r="W16" s="382"/>
      <c r="X16" s="383"/>
      <c r="Y16" s="383"/>
      <c r="Z16" s="383"/>
      <c r="AA16" s="383"/>
      <c r="AB16" s="372"/>
      <c r="AC16" s="479">
        <v>16.7</v>
      </c>
      <c r="AD16" s="480"/>
      <c r="AE16" s="480"/>
      <c r="AF16" s="480"/>
      <c r="AG16" s="481"/>
      <c r="AH16" s="479">
        <v>16.3</v>
      </c>
      <c r="AI16" s="480"/>
      <c r="AJ16" s="480"/>
      <c r="AK16" s="480"/>
      <c r="AL16" s="482"/>
      <c r="AM16" s="421"/>
      <c r="AN16" s="422"/>
      <c r="AO16" s="422"/>
      <c r="AP16" s="422"/>
      <c r="AQ16" s="422"/>
      <c r="AR16" s="422"/>
      <c r="AS16" s="422"/>
      <c r="AT16" s="423"/>
      <c r="AU16" s="424"/>
      <c r="AV16" s="425"/>
      <c r="AW16" s="425"/>
      <c r="AX16" s="425"/>
      <c r="AY16" s="426" t="s">
        <v>151</v>
      </c>
      <c r="AZ16" s="427"/>
      <c r="BA16" s="427"/>
      <c r="BB16" s="427"/>
      <c r="BC16" s="427"/>
      <c r="BD16" s="427"/>
      <c r="BE16" s="427"/>
      <c r="BF16" s="427"/>
      <c r="BG16" s="427"/>
      <c r="BH16" s="427"/>
      <c r="BI16" s="427"/>
      <c r="BJ16" s="427"/>
      <c r="BK16" s="427"/>
      <c r="BL16" s="427"/>
      <c r="BM16" s="428"/>
      <c r="BN16" s="392">
        <v>2446385</v>
      </c>
      <c r="BO16" s="393"/>
      <c r="BP16" s="393"/>
      <c r="BQ16" s="393"/>
      <c r="BR16" s="393"/>
      <c r="BS16" s="393"/>
      <c r="BT16" s="393"/>
      <c r="BU16" s="394"/>
      <c r="BV16" s="392">
        <v>2350488</v>
      </c>
      <c r="BW16" s="393"/>
      <c r="BX16" s="393"/>
      <c r="BY16" s="393"/>
      <c r="BZ16" s="393"/>
      <c r="CA16" s="393"/>
      <c r="CB16" s="393"/>
      <c r="CC16" s="394"/>
      <c r="CD16" s="181"/>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2"/>
      <c r="B17" s="458"/>
      <c r="C17" s="459"/>
      <c r="D17" s="459"/>
      <c r="E17" s="459"/>
      <c r="F17" s="459"/>
      <c r="G17" s="459"/>
      <c r="H17" s="459"/>
      <c r="I17" s="459"/>
      <c r="J17" s="459"/>
      <c r="K17" s="460"/>
      <c r="L17" s="191"/>
      <c r="M17" s="503" t="s">
        <v>152</v>
      </c>
      <c r="N17" s="504"/>
      <c r="O17" s="504"/>
      <c r="P17" s="504"/>
      <c r="Q17" s="505"/>
      <c r="R17" s="498" t="s">
        <v>153</v>
      </c>
      <c r="S17" s="499"/>
      <c r="T17" s="499"/>
      <c r="U17" s="499"/>
      <c r="V17" s="500"/>
      <c r="W17" s="408" t="s">
        <v>154</v>
      </c>
      <c r="X17" s="409"/>
      <c r="Y17" s="409"/>
      <c r="Z17" s="409"/>
      <c r="AA17" s="409"/>
      <c r="AB17" s="399"/>
      <c r="AC17" s="443">
        <v>797</v>
      </c>
      <c r="AD17" s="444"/>
      <c r="AE17" s="444"/>
      <c r="AF17" s="444"/>
      <c r="AG17" s="486"/>
      <c r="AH17" s="443">
        <v>889</v>
      </c>
      <c r="AI17" s="444"/>
      <c r="AJ17" s="444"/>
      <c r="AK17" s="444"/>
      <c r="AL17" s="445"/>
      <c r="AM17" s="421"/>
      <c r="AN17" s="422"/>
      <c r="AO17" s="422"/>
      <c r="AP17" s="422"/>
      <c r="AQ17" s="422"/>
      <c r="AR17" s="422"/>
      <c r="AS17" s="422"/>
      <c r="AT17" s="423"/>
      <c r="AU17" s="424"/>
      <c r="AV17" s="425"/>
      <c r="AW17" s="425"/>
      <c r="AX17" s="425"/>
      <c r="AY17" s="426" t="s">
        <v>155</v>
      </c>
      <c r="AZ17" s="427"/>
      <c r="BA17" s="427"/>
      <c r="BB17" s="427"/>
      <c r="BC17" s="427"/>
      <c r="BD17" s="427"/>
      <c r="BE17" s="427"/>
      <c r="BF17" s="427"/>
      <c r="BG17" s="427"/>
      <c r="BH17" s="427"/>
      <c r="BI17" s="427"/>
      <c r="BJ17" s="427"/>
      <c r="BK17" s="427"/>
      <c r="BL17" s="427"/>
      <c r="BM17" s="428"/>
      <c r="BN17" s="392">
        <v>347373</v>
      </c>
      <c r="BO17" s="393"/>
      <c r="BP17" s="393"/>
      <c r="BQ17" s="393"/>
      <c r="BR17" s="393"/>
      <c r="BS17" s="393"/>
      <c r="BT17" s="393"/>
      <c r="BU17" s="394"/>
      <c r="BV17" s="392">
        <v>366989</v>
      </c>
      <c r="BW17" s="393"/>
      <c r="BX17" s="393"/>
      <c r="BY17" s="393"/>
      <c r="BZ17" s="393"/>
      <c r="CA17" s="393"/>
      <c r="CB17" s="393"/>
      <c r="CC17" s="394"/>
      <c r="CD17" s="181"/>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2"/>
      <c r="B18" s="514" t="s">
        <v>156</v>
      </c>
      <c r="C18" s="435"/>
      <c r="D18" s="435"/>
      <c r="E18" s="515"/>
      <c r="F18" s="515"/>
      <c r="G18" s="515"/>
      <c r="H18" s="515"/>
      <c r="I18" s="515"/>
      <c r="J18" s="515"/>
      <c r="K18" s="515"/>
      <c r="L18" s="516">
        <v>105.62</v>
      </c>
      <c r="M18" s="516"/>
      <c r="N18" s="516"/>
      <c r="O18" s="516"/>
      <c r="P18" s="516"/>
      <c r="Q18" s="516"/>
      <c r="R18" s="517"/>
      <c r="S18" s="517"/>
      <c r="T18" s="517"/>
      <c r="U18" s="517"/>
      <c r="V18" s="518"/>
      <c r="W18" s="410"/>
      <c r="X18" s="411"/>
      <c r="Y18" s="411"/>
      <c r="Z18" s="411"/>
      <c r="AA18" s="411"/>
      <c r="AB18" s="402"/>
      <c r="AC18" s="519">
        <v>56.3</v>
      </c>
      <c r="AD18" s="520"/>
      <c r="AE18" s="520"/>
      <c r="AF18" s="520"/>
      <c r="AG18" s="521"/>
      <c r="AH18" s="519">
        <v>55.1</v>
      </c>
      <c r="AI18" s="520"/>
      <c r="AJ18" s="520"/>
      <c r="AK18" s="520"/>
      <c r="AL18" s="522"/>
      <c r="AM18" s="421"/>
      <c r="AN18" s="422"/>
      <c r="AO18" s="422"/>
      <c r="AP18" s="422"/>
      <c r="AQ18" s="422"/>
      <c r="AR18" s="422"/>
      <c r="AS18" s="422"/>
      <c r="AT18" s="423"/>
      <c r="AU18" s="424"/>
      <c r="AV18" s="425"/>
      <c r="AW18" s="425"/>
      <c r="AX18" s="425"/>
      <c r="AY18" s="426" t="s">
        <v>157</v>
      </c>
      <c r="AZ18" s="427"/>
      <c r="BA18" s="427"/>
      <c r="BB18" s="427"/>
      <c r="BC18" s="427"/>
      <c r="BD18" s="427"/>
      <c r="BE18" s="427"/>
      <c r="BF18" s="427"/>
      <c r="BG18" s="427"/>
      <c r="BH18" s="427"/>
      <c r="BI18" s="427"/>
      <c r="BJ18" s="427"/>
      <c r="BK18" s="427"/>
      <c r="BL18" s="427"/>
      <c r="BM18" s="428"/>
      <c r="BN18" s="392">
        <v>1960949</v>
      </c>
      <c r="BO18" s="393"/>
      <c r="BP18" s="393"/>
      <c r="BQ18" s="393"/>
      <c r="BR18" s="393"/>
      <c r="BS18" s="393"/>
      <c r="BT18" s="393"/>
      <c r="BU18" s="394"/>
      <c r="BV18" s="392">
        <v>2011629</v>
      </c>
      <c r="BW18" s="393"/>
      <c r="BX18" s="393"/>
      <c r="BY18" s="393"/>
      <c r="BZ18" s="393"/>
      <c r="CA18" s="393"/>
      <c r="CB18" s="393"/>
      <c r="CC18" s="394"/>
      <c r="CD18" s="181"/>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2"/>
      <c r="B19" s="514" t="s">
        <v>158</v>
      </c>
      <c r="C19" s="435"/>
      <c r="D19" s="435"/>
      <c r="E19" s="515"/>
      <c r="F19" s="515"/>
      <c r="G19" s="515"/>
      <c r="H19" s="515"/>
      <c r="I19" s="515"/>
      <c r="J19" s="515"/>
      <c r="K19" s="515"/>
      <c r="L19" s="523">
        <v>23</v>
      </c>
      <c r="M19" s="523"/>
      <c r="N19" s="523"/>
      <c r="O19" s="523"/>
      <c r="P19" s="523"/>
      <c r="Q19" s="523"/>
      <c r="R19" s="524"/>
      <c r="S19" s="524"/>
      <c r="T19" s="524"/>
      <c r="U19" s="524"/>
      <c r="V19" s="525"/>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159</v>
      </c>
      <c r="AZ19" s="427"/>
      <c r="BA19" s="427"/>
      <c r="BB19" s="427"/>
      <c r="BC19" s="427"/>
      <c r="BD19" s="427"/>
      <c r="BE19" s="427"/>
      <c r="BF19" s="427"/>
      <c r="BG19" s="427"/>
      <c r="BH19" s="427"/>
      <c r="BI19" s="427"/>
      <c r="BJ19" s="427"/>
      <c r="BK19" s="427"/>
      <c r="BL19" s="427"/>
      <c r="BM19" s="428"/>
      <c r="BN19" s="392">
        <v>3134013</v>
      </c>
      <c r="BO19" s="393"/>
      <c r="BP19" s="393"/>
      <c r="BQ19" s="393"/>
      <c r="BR19" s="393"/>
      <c r="BS19" s="393"/>
      <c r="BT19" s="393"/>
      <c r="BU19" s="394"/>
      <c r="BV19" s="392">
        <v>3032633</v>
      </c>
      <c r="BW19" s="393"/>
      <c r="BX19" s="393"/>
      <c r="BY19" s="393"/>
      <c r="BZ19" s="393"/>
      <c r="CA19" s="393"/>
      <c r="CB19" s="393"/>
      <c r="CC19" s="394"/>
      <c r="CD19" s="181"/>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2"/>
      <c r="B20" s="514" t="s">
        <v>160</v>
      </c>
      <c r="C20" s="435"/>
      <c r="D20" s="435"/>
      <c r="E20" s="515"/>
      <c r="F20" s="515"/>
      <c r="G20" s="515"/>
      <c r="H20" s="515"/>
      <c r="I20" s="515"/>
      <c r="J20" s="515"/>
      <c r="K20" s="515"/>
      <c r="L20" s="523">
        <v>1199</v>
      </c>
      <c r="M20" s="523"/>
      <c r="N20" s="523"/>
      <c r="O20" s="523"/>
      <c r="P20" s="523"/>
      <c r="Q20" s="523"/>
      <c r="R20" s="524"/>
      <c r="S20" s="524"/>
      <c r="T20" s="524"/>
      <c r="U20" s="524"/>
      <c r="V20" s="525"/>
      <c r="W20" s="410"/>
      <c r="X20" s="411"/>
      <c r="Y20" s="411"/>
      <c r="Z20" s="411"/>
      <c r="AA20" s="411"/>
      <c r="AB20" s="411"/>
      <c r="AC20" s="526"/>
      <c r="AD20" s="526"/>
      <c r="AE20" s="526"/>
      <c r="AF20" s="526"/>
      <c r="AG20" s="526"/>
      <c r="AH20" s="526"/>
      <c r="AI20" s="526"/>
      <c r="AJ20" s="526"/>
      <c r="AK20" s="526"/>
      <c r="AL20" s="527"/>
      <c r="AM20" s="528"/>
      <c r="AN20" s="447"/>
      <c r="AO20" s="447"/>
      <c r="AP20" s="447"/>
      <c r="AQ20" s="447"/>
      <c r="AR20" s="447"/>
      <c r="AS20" s="447"/>
      <c r="AT20" s="448"/>
      <c r="AU20" s="529"/>
      <c r="AV20" s="530"/>
      <c r="AW20" s="530"/>
      <c r="AX20" s="531"/>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1"/>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2"/>
      <c r="B21" s="532" t="s">
        <v>161</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508"/>
      <c r="AZ21" s="509"/>
      <c r="BA21" s="509"/>
      <c r="BB21" s="509"/>
      <c r="BC21" s="509"/>
      <c r="BD21" s="509"/>
      <c r="BE21" s="509"/>
      <c r="BF21" s="509"/>
      <c r="BG21" s="509"/>
      <c r="BH21" s="509"/>
      <c r="BI21" s="509"/>
      <c r="BJ21" s="509"/>
      <c r="BK21" s="509"/>
      <c r="BL21" s="509"/>
      <c r="BM21" s="510"/>
      <c r="BN21" s="511"/>
      <c r="BO21" s="512"/>
      <c r="BP21" s="512"/>
      <c r="BQ21" s="512"/>
      <c r="BR21" s="512"/>
      <c r="BS21" s="512"/>
      <c r="BT21" s="512"/>
      <c r="BU21" s="513"/>
      <c r="BV21" s="511"/>
      <c r="BW21" s="512"/>
      <c r="BX21" s="512"/>
      <c r="BY21" s="512"/>
      <c r="BZ21" s="512"/>
      <c r="CA21" s="512"/>
      <c r="CB21" s="512"/>
      <c r="CC21" s="513"/>
      <c r="CD21" s="181"/>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2"/>
      <c r="B22" s="562" t="s">
        <v>162</v>
      </c>
      <c r="C22" s="536"/>
      <c r="D22" s="537"/>
      <c r="E22" s="404" t="s">
        <v>1</v>
      </c>
      <c r="F22" s="409"/>
      <c r="G22" s="409"/>
      <c r="H22" s="409"/>
      <c r="I22" s="409"/>
      <c r="J22" s="409"/>
      <c r="K22" s="399"/>
      <c r="L22" s="404" t="s">
        <v>163</v>
      </c>
      <c r="M22" s="409"/>
      <c r="N22" s="409"/>
      <c r="O22" s="409"/>
      <c r="P22" s="399"/>
      <c r="Q22" s="567" t="s">
        <v>164</v>
      </c>
      <c r="R22" s="568"/>
      <c r="S22" s="568"/>
      <c r="T22" s="568"/>
      <c r="U22" s="568"/>
      <c r="V22" s="569"/>
      <c r="W22" s="535" t="s">
        <v>165</v>
      </c>
      <c r="X22" s="536"/>
      <c r="Y22" s="537"/>
      <c r="Z22" s="404" t="s">
        <v>1</v>
      </c>
      <c r="AA22" s="409"/>
      <c r="AB22" s="409"/>
      <c r="AC22" s="409"/>
      <c r="AD22" s="409"/>
      <c r="AE22" s="409"/>
      <c r="AF22" s="409"/>
      <c r="AG22" s="399"/>
      <c r="AH22" s="573" t="s">
        <v>166</v>
      </c>
      <c r="AI22" s="409"/>
      <c r="AJ22" s="409"/>
      <c r="AK22" s="409"/>
      <c r="AL22" s="399"/>
      <c r="AM22" s="573" t="s">
        <v>167</v>
      </c>
      <c r="AN22" s="574"/>
      <c r="AO22" s="574"/>
      <c r="AP22" s="574"/>
      <c r="AQ22" s="574"/>
      <c r="AR22" s="575"/>
      <c r="AS22" s="567" t="s">
        <v>164</v>
      </c>
      <c r="AT22" s="568"/>
      <c r="AU22" s="568"/>
      <c r="AV22" s="568"/>
      <c r="AW22" s="568"/>
      <c r="AX22" s="579"/>
      <c r="AY22" s="352" t="s">
        <v>168</v>
      </c>
      <c r="AZ22" s="353"/>
      <c r="BA22" s="353"/>
      <c r="BB22" s="353"/>
      <c r="BC22" s="353"/>
      <c r="BD22" s="353"/>
      <c r="BE22" s="353"/>
      <c r="BF22" s="353"/>
      <c r="BG22" s="353"/>
      <c r="BH22" s="353"/>
      <c r="BI22" s="353"/>
      <c r="BJ22" s="353"/>
      <c r="BK22" s="353"/>
      <c r="BL22" s="353"/>
      <c r="BM22" s="354"/>
      <c r="BN22" s="355">
        <v>5956376</v>
      </c>
      <c r="BO22" s="356"/>
      <c r="BP22" s="356"/>
      <c r="BQ22" s="356"/>
      <c r="BR22" s="356"/>
      <c r="BS22" s="356"/>
      <c r="BT22" s="356"/>
      <c r="BU22" s="357"/>
      <c r="BV22" s="355">
        <v>6323588</v>
      </c>
      <c r="BW22" s="356"/>
      <c r="BX22" s="356"/>
      <c r="BY22" s="356"/>
      <c r="BZ22" s="356"/>
      <c r="CA22" s="356"/>
      <c r="CB22" s="356"/>
      <c r="CC22" s="357"/>
      <c r="CD22" s="181"/>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169</v>
      </c>
      <c r="AZ23" s="427"/>
      <c r="BA23" s="427"/>
      <c r="BB23" s="427"/>
      <c r="BC23" s="427"/>
      <c r="BD23" s="427"/>
      <c r="BE23" s="427"/>
      <c r="BF23" s="427"/>
      <c r="BG23" s="427"/>
      <c r="BH23" s="427"/>
      <c r="BI23" s="427"/>
      <c r="BJ23" s="427"/>
      <c r="BK23" s="427"/>
      <c r="BL23" s="427"/>
      <c r="BM23" s="428"/>
      <c r="BN23" s="392">
        <v>5787193</v>
      </c>
      <c r="BO23" s="393"/>
      <c r="BP23" s="393"/>
      <c r="BQ23" s="393"/>
      <c r="BR23" s="393"/>
      <c r="BS23" s="393"/>
      <c r="BT23" s="393"/>
      <c r="BU23" s="394"/>
      <c r="BV23" s="392">
        <v>6159045</v>
      </c>
      <c r="BW23" s="393"/>
      <c r="BX23" s="393"/>
      <c r="BY23" s="393"/>
      <c r="BZ23" s="393"/>
      <c r="CA23" s="393"/>
      <c r="CB23" s="393"/>
      <c r="CC23" s="394"/>
      <c r="CD23" s="181"/>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2"/>
      <c r="B24" s="563"/>
      <c r="C24" s="539"/>
      <c r="D24" s="540"/>
      <c r="E24" s="442" t="s">
        <v>170</v>
      </c>
      <c r="F24" s="422"/>
      <c r="G24" s="422"/>
      <c r="H24" s="422"/>
      <c r="I24" s="422"/>
      <c r="J24" s="422"/>
      <c r="K24" s="423"/>
      <c r="L24" s="443">
        <v>1</v>
      </c>
      <c r="M24" s="444"/>
      <c r="N24" s="444"/>
      <c r="O24" s="444"/>
      <c r="P24" s="486"/>
      <c r="Q24" s="443">
        <v>7000</v>
      </c>
      <c r="R24" s="444"/>
      <c r="S24" s="444"/>
      <c r="T24" s="444"/>
      <c r="U24" s="444"/>
      <c r="V24" s="486"/>
      <c r="W24" s="538"/>
      <c r="X24" s="539"/>
      <c r="Y24" s="540"/>
      <c r="Z24" s="442" t="s">
        <v>171</v>
      </c>
      <c r="AA24" s="422"/>
      <c r="AB24" s="422"/>
      <c r="AC24" s="422"/>
      <c r="AD24" s="422"/>
      <c r="AE24" s="422"/>
      <c r="AF24" s="422"/>
      <c r="AG24" s="423"/>
      <c r="AH24" s="443">
        <v>65</v>
      </c>
      <c r="AI24" s="444"/>
      <c r="AJ24" s="444"/>
      <c r="AK24" s="444"/>
      <c r="AL24" s="486"/>
      <c r="AM24" s="443">
        <v>177580</v>
      </c>
      <c r="AN24" s="444"/>
      <c r="AO24" s="444"/>
      <c r="AP24" s="444"/>
      <c r="AQ24" s="444"/>
      <c r="AR24" s="486"/>
      <c r="AS24" s="443">
        <v>2732</v>
      </c>
      <c r="AT24" s="444"/>
      <c r="AU24" s="444"/>
      <c r="AV24" s="444"/>
      <c r="AW24" s="444"/>
      <c r="AX24" s="445"/>
      <c r="AY24" s="508" t="s">
        <v>172</v>
      </c>
      <c r="AZ24" s="509"/>
      <c r="BA24" s="509"/>
      <c r="BB24" s="509"/>
      <c r="BC24" s="509"/>
      <c r="BD24" s="509"/>
      <c r="BE24" s="509"/>
      <c r="BF24" s="509"/>
      <c r="BG24" s="509"/>
      <c r="BH24" s="509"/>
      <c r="BI24" s="509"/>
      <c r="BJ24" s="509"/>
      <c r="BK24" s="509"/>
      <c r="BL24" s="509"/>
      <c r="BM24" s="510"/>
      <c r="BN24" s="392">
        <v>4752868</v>
      </c>
      <c r="BO24" s="393"/>
      <c r="BP24" s="393"/>
      <c r="BQ24" s="393"/>
      <c r="BR24" s="393"/>
      <c r="BS24" s="393"/>
      <c r="BT24" s="393"/>
      <c r="BU24" s="394"/>
      <c r="BV24" s="392">
        <v>5077032</v>
      </c>
      <c r="BW24" s="393"/>
      <c r="BX24" s="393"/>
      <c r="BY24" s="393"/>
      <c r="BZ24" s="393"/>
      <c r="CA24" s="393"/>
      <c r="CB24" s="393"/>
      <c r="CC24" s="394"/>
      <c r="CD24" s="181"/>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2"/>
      <c r="B25" s="563"/>
      <c r="C25" s="539"/>
      <c r="D25" s="540"/>
      <c r="E25" s="442" t="s">
        <v>173</v>
      </c>
      <c r="F25" s="422"/>
      <c r="G25" s="422"/>
      <c r="H25" s="422"/>
      <c r="I25" s="422"/>
      <c r="J25" s="422"/>
      <c r="K25" s="423"/>
      <c r="L25" s="443">
        <v>1</v>
      </c>
      <c r="M25" s="444"/>
      <c r="N25" s="444"/>
      <c r="O25" s="444"/>
      <c r="P25" s="486"/>
      <c r="Q25" s="443">
        <v>5960</v>
      </c>
      <c r="R25" s="444"/>
      <c r="S25" s="444"/>
      <c r="T25" s="444"/>
      <c r="U25" s="444"/>
      <c r="V25" s="486"/>
      <c r="W25" s="538"/>
      <c r="X25" s="539"/>
      <c r="Y25" s="540"/>
      <c r="Z25" s="442" t="s">
        <v>174</v>
      </c>
      <c r="AA25" s="422"/>
      <c r="AB25" s="422"/>
      <c r="AC25" s="422"/>
      <c r="AD25" s="422"/>
      <c r="AE25" s="422"/>
      <c r="AF25" s="422"/>
      <c r="AG25" s="423"/>
      <c r="AH25" s="443" t="s">
        <v>128</v>
      </c>
      <c r="AI25" s="444"/>
      <c r="AJ25" s="444"/>
      <c r="AK25" s="444"/>
      <c r="AL25" s="486"/>
      <c r="AM25" s="443" t="s">
        <v>175</v>
      </c>
      <c r="AN25" s="444"/>
      <c r="AO25" s="444"/>
      <c r="AP25" s="444"/>
      <c r="AQ25" s="444"/>
      <c r="AR25" s="486"/>
      <c r="AS25" s="443" t="s">
        <v>175</v>
      </c>
      <c r="AT25" s="444"/>
      <c r="AU25" s="444"/>
      <c r="AV25" s="444"/>
      <c r="AW25" s="444"/>
      <c r="AX25" s="445"/>
      <c r="AY25" s="352" t="s">
        <v>176</v>
      </c>
      <c r="AZ25" s="353"/>
      <c r="BA25" s="353"/>
      <c r="BB25" s="353"/>
      <c r="BC25" s="353"/>
      <c r="BD25" s="353"/>
      <c r="BE25" s="353"/>
      <c r="BF25" s="353"/>
      <c r="BG25" s="353"/>
      <c r="BH25" s="353"/>
      <c r="BI25" s="353"/>
      <c r="BJ25" s="353"/>
      <c r="BK25" s="353"/>
      <c r="BL25" s="353"/>
      <c r="BM25" s="354"/>
      <c r="BN25" s="355">
        <v>23445</v>
      </c>
      <c r="BO25" s="356"/>
      <c r="BP25" s="356"/>
      <c r="BQ25" s="356"/>
      <c r="BR25" s="356"/>
      <c r="BS25" s="356"/>
      <c r="BT25" s="356"/>
      <c r="BU25" s="357"/>
      <c r="BV25" s="355">
        <v>35027</v>
      </c>
      <c r="BW25" s="356"/>
      <c r="BX25" s="356"/>
      <c r="BY25" s="356"/>
      <c r="BZ25" s="356"/>
      <c r="CA25" s="356"/>
      <c r="CB25" s="356"/>
      <c r="CC25" s="357"/>
      <c r="CD25" s="181"/>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2"/>
      <c r="B26" s="563"/>
      <c r="C26" s="539"/>
      <c r="D26" s="540"/>
      <c r="E26" s="442" t="s">
        <v>177</v>
      </c>
      <c r="F26" s="422"/>
      <c r="G26" s="422"/>
      <c r="H26" s="422"/>
      <c r="I26" s="422"/>
      <c r="J26" s="422"/>
      <c r="K26" s="423"/>
      <c r="L26" s="443">
        <v>1</v>
      </c>
      <c r="M26" s="444"/>
      <c r="N26" s="444"/>
      <c r="O26" s="444"/>
      <c r="P26" s="486"/>
      <c r="Q26" s="443">
        <v>5580</v>
      </c>
      <c r="R26" s="444"/>
      <c r="S26" s="444"/>
      <c r="T26" s="444"/>
      <c r="U26" s="444"/>
      <c r="V26" s="486"/>
      <c r="W26" s="538"/>
      <c r="X26" s="539"/>
      <c r="Y26" s="540"/>
      <c r="Z26" s="442" t="s">
        <v>178</v>
      </c>
      <c r="AA26" s="544"/>
      <c r="AB26" s="544"/>
      <c r="AC26" s="544"/>
      <c r="AD26" s="544"/>
      <c r="AE26" s="544"/>
      <c r="AF26" s="544"/>
      <c r="AG26" s="545"/>
      <c r="AH26" s="443">
        <v>5</v>
      </c>
      <c r="AI26" s="444"/>
      <c r="AJ26" s="444"/>
      <c r="AK26" s="444"/>
      <c r="AL26" s="486"/>
      <c r="AM26" s="443">
        <v>16055</v>
      </c>
      <c r="AN26" s="444"/>
      <c r="AO26" s="444"/>
      <c r="AP26" s="444"/>
      <c r="AQ26" s="444"/>
      <c r="AR26" s="486"/>
      <c r="AS26" s="443">
        <v>3211</v>
      </c>
      <c r="AT26" s="444"/>
      <c r="AU26" s="444"/>
      <c r="AV26" s="444"/>
      <c r="AW26" s="444"/>
      <c r="AX26" s="445"/>
      <c r="AY26" s="395" t="s">
        <v>179</v>
      </c>
      <c r="AZ26" s="396"/>
      <c r="BA26" s="396"/>
      <c r="BB26" s="396"/>
      <c r="BC26" s="396"/>
      <c r="BD26" s="396"/>
      <c r="BE26" s="396"/>
      <c r="BF26" s="396"/>
      <c r="BG26" s="396"/>
      <c r="BH26" s="396"/>
      <c r="BI26" s="396"/>
      <c r="BJ26" s="396"/>
      <c r="BK26" s="396"/>
      <c r="BL26" s="396"/>
      <c r="BM26" s="397"/>
      <c r="BN26" s="392" t="s">
        <v>180</v>
      </c>
      <c r="BO26" s="393"/>
      <c r="BP26" s="393"/>
      <c r="BQ26" s="393"/>
      <c r="BR26" s="393"/>
      <c r="BS26" s="393"/>
      <c r="BT26" s="393"/>
      <c r="BU26" s="394"/>
      <c r="BV26" s="392" t="s">
        <v>175</v>
      </c>
      <c r="BW26" s="393"/>
      <c r="BX26" s="393"/>
      <c r="BY26" s="393"/>
      <c r="BZ26" s="393"/>
      <c r="CA26" s="393"/>
      <c r="CB26" s="393"/>
      <c r="CC26" s="394"/>
      <c r="CD26" s="181"/>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2"/>
      <c r="B27" s="563"/>
      <c r="C27" s="539"/>
      <c r="D27" s="540"/>
      <c r="E27" s="442" t="s">
        <v>181</v>
      </c>
      <c r="F27" s="422"/>
      <c r="G27" s="422"/>
      <c r="H27" s="422"/>
      <c r="I27" s="422"/>
      <c r="J27" s="422"/>
      <c r="K27" s="423"/>
      <c r="L27" s="443">
        <v>1</v>
      </c>
      <c r="M27" s="444"/>
      <c r="N27" s="444"/>
      <c r="O27" s="444"/>
      <c r="P27" s="486"/>
      <c r="Q27" s="443">
        <v>2300</v>
      </c>
      <c r="R27" s="444"/>
      <c r="S27" s="444"/>
      <c r="T27" s="444"/>
      <c r="U27" s="444"/>
      <c r="V27" s="486"/>
      <c r="W27" s="538"/>
      <c r="X27" s="539"/>
      <c r="Y27" s="540"/>
      <c r="Z27" s="442" t="s">
        <v>182</v>
      </c>
      <c r="AA27" s="422"/>
      <c r="AB27" s="422"/>
      <c r="AC27" s="422"/>
      <c r="AD27" s="422"/>
      <c r="AE27" s="422"/>
      <c r="AF27" s="422"/>
      <c r="AG27" s="423"/>
      <c r="AH27" s="443">
        <v>2</v>
      </c>
      <c r="AI27" s="444"/>
      <c r="AJ27" s="444"/>
      <c r="AK27" s="444"/>
      <c r="AL27" s="486"/>
      <c r="AM27" s="443" t="s">
        <v>183</v>
      </c>
      <c r="AN27" s="444"/>
      <c r="AO27" s="444"/>
      <c r="AP27" s="444"/>
      <c r="AQ27" s="444"/>
      <c r="AR27" s="486"/>
      <c r="AS27" s="443" t="s">
        <v>184</v>
      </c>
      <c r="AT27" s="444"/>
      <c r="AU27" s="444"/>
      <c r="AV27" s="444"/>
      <c r="AW27" s="444"/>
      <c r="AX27" s="445"/>
      <c r="AY27" s="487" t="s">
        <v>185</v>
      </c>
      <c r="AZ27" s="488"/>
      <c r="BA27" s="488"/>
      <c r="BB27" s="488"/>
      <c r="BC27" s="488"/>
      <c r="BD27" s="488"/>
      <c r="BE27" s="488"/>
      <c r="BF27" s="488"/>
      <c r="BG27" s="488"/>
      <c r="BH27" s="488"/>
      <c r="BI27" s="488"/>
      <c r="BJ27" s="488"/>
      <c r="BK27" s="488"/>
      <c r="BL27" s="488"/>
      <c r="BM27" s="489"/>
      <c r="BN27" s="511">
        <v>52641</v>
      </c>
      <c r="BO27" s="512"/>
      <c r="BP27" s="512"/>
      <c r="BQ27" s="512"/>
      <c r="BR27" s="512"/>
      <c r="BS27" s="512"/>
      <c r="BT27" s="512"/>
      <c r="BU27" s="513"/>
      <c r="BV27" s="511">
        <v>52641</v>
      </c>
      <c r="BW27" s="512"/>
      <c r="BX27" s="512"/>
      <c r="BY27" s="512"/>
      <c r="BZ27" s="512"/>
      <c r="CA27" s="512"/>
      <c r="CB27" s="512"/>
      <c r="CC27" s="513"/>
      <c r="CD27" s="175"/>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2"/>
      <c r="B28" s="563"/>
      <c r="C28" s="539"/>
      <c r="D28" s="540"/>
      <c r="E28" s="442" t="s">
        <v>186</v>
      </c>
      <c r="F28" s="422"/>
      <c r="G28" s="422"/>
      <c r="H28" s="422"/>
      <c r="I28" s="422"/>
      <c r="J28" s="422"/>
      <c r="K28" s="423"/>
      <c r="L28" s="443">
        <v>1</v>
      </c>
      <c r="M28" s="444"/>
      <c r="N28" s="444"/>
      <c r="O28" s="444"/>
      <c r="P28" s="486"/>
      <c r="Q28" s="443">
        <v>1850</v>
      </c>
      <c r="R28" s="444"/>
      <c r="S28" s="444"/>
      <c r="T28" s="444"/>
      <c r="U28" s="444"/>
      <c r="V28" s="486"/>
      <c r="W28" s="538"/>
      <c r="X28" s="539"/>
      <c r="Y28" s="540"/>
      <c r="Z28" s="442" t="s">
        <v>187</v>
      </c>
      <c r="AA28" s="422"/>
      <c r="AB28" s="422"/>
      <c r="AC28" s="422"/>
      <c r="AD28" s="422"/>
      <c r="AE28" s="422"/>
      <c r="AF28" s="422"/>
      <c r="AG28" s="423"/>
      <c r="AH28" s="443" t="s">
        <v>128</v>
      </c>
      <c r="AI28" s="444"/>
      <c r="AJ28" s="444"/>
      <c r="AK28" s="444"/>
      <c r="AL28" s="486"/>
      <c r="AM28" s="443" t="s">
        <v>175</v>
      </c>
      <c r="AN28" s="444"/>
      <c r="AO28" s="444"/>
      <c r="AP28" s="444"/>
      <c r="AQ28" s="444"/>
      <c r="AR28" s="486"/>
      <c r="AS28" s="443" t="s">
        <v>175</v>
      </c>
      <c r="AT28" s="444"/>
      <c r="AU28" s="444"/>
      <c r="AV28" s="444"/>
      <c r="AW28" s="444"/>
      <c r="AX28" s="445"/>
      <c r="AY28" s="546" t="s">
        <v>188</v>
      </c>
      <c r="AZ28" s="547"/>
      <c r="BA28" s="547"/>
      <c r="BB28" s="548"/>
      <c r="BC28" s="352" t="s">
        <v>47</v>
      </c>
      <c r="BD28" s="353"/>
      <c r="BE28" s="353"/>
      <c r="BF28" s="353"/>
      <c r="BG28" s="353"/>
      <c r="BH28" s="353"/>
      <c r="BI28" s="353"/>
      <c r="BJ28" s="353"/>
      <c r="BK28" s="353"/>
      <c r="BL28" s="353"/>
      <c r="BM28" s="354"/>
      <c r="BN28" s="355">
        <v>1000316</v>
      </c>
      <c r="BO28" s="356"/>
      <c r="BP28" s="356"/>
      <c r="BQ28" s="356"/>
      <c r="BR28" s="356"/>
      <c r="BS28" s="356"/>
      <c r="BT28" s="356"/>
      <c r="BU28" s="357"/>
      <c r="BV28" s="355">
        <v>828521</v>
      </c>
      <c r="BW28" s="356"/>
      <c r="BX28" s="356"/>
      <c r="BY28" s="356"/>
      <c r="BZ28" s="356"/>
      <c r="CA28" s="356"/>
      <c r="CB28" s="356"/>
      <c r="CC28" s="357"/>
      <c r="CD28" s="181"/>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2"/>
      <c r="B29" s="563"/>
      <c r="C29" s="539"/>
      <c r="D29" s="540"/>
      <c r="E29" s="442" t="s">
        <v>189</v>
      </c>
      <c r="F29" s="422"/>
      <c r="G29" s="422"/>
      <c r="H29" s="422"/>
      <c r="I29" s="422"/>
      <c r="J29" s="422"/>
      <c r="K29" s="423"/>
      <c r="L29" s="443">
        <v>7</v>
      </c>
      <c r="M29" s="444"/>
      <c r="N29" s="444"/>
      <c r="O29" s="444"/>
      <c r="P29" s="486"/>
      <c r="Q29" s="443">
        <v>1650</v>
      </c>
      <c r="R29" s="444"/>
      <c r="S29" s="444"/>
      <c r="T29" s="444"/>
      <c r="U29" s="444"/>
      <c r="V29" s="486"/>
      <c r="W29" s="541"/>
      <c r="X29" s="542"/>
      <c r="Y29" s="543"/>
      <c r="Z29" s="442" t="s">
        <v>190</v>
      </c>
      <c r="AA29" s="422"/>
      <c r="AB29" s="422"/>
      <c r="AC29" s="422"/>
      <c r="AD29" s="422"/>
      <c r="AE29" s="422"/>
      <c r="AF29" s="422"/>
      <c r="AG29" s="423"/>
      <c r="AH29" s="443">
        <v>67</v>
      </c>
      <c r="AI29" s="444"/>
      <c r="AJ29" s="444"/>
      <c r="AK29" s="444"/>
      <c r="AL29" s="486"/>
      <c r="AM29" s="443">
        <v>183086</v>
      </c>
      <c r="AN29" s="444"/>
      <c r="AO29" s="444"/>
      <c r="AP29" s="444"/>
      <c r="AQ29" s="444"/>
      <c r="AR29" s="486"/>
      <c r="AS29" s="443">
        <v>2733</v>
      </c>
      <c r="AT29" s="444"/>
      <c r="AU29" s="444"/>
      <c r="AV29" s="444"/>
      <c r="AW29" s="444"/>
      <c r="AX29" s="445"/>
      <c r="AY29" s="549"/>
      <c r="AZ29" s="550"/>
      <c r="BA29" s="550"/>
      <c r="BB29" s="551"/>
      <c r="BC29" s="426" t="s">
        <v>191</v>
      </c>
      <c r="BD29" s="427"/>
      <c r="BE29" s="427"/>
      <c r="BF29" s="427"/>
      <c r="BG29" s="427"/>
      <c r="BH29" s="427"/>
      <c r="BI29" s="427"/>
      <c r="BJ29" s="427"/>
      <c r="BK29" s="427"/>
      <c r="BL29" s="427"/>
      <c r="BM29" s="428"/>
      <c r="BN29" s="392">
        <v>833732</v>
      </c>
      <c r="BO29" s="393"/>
      <c r="BP29" s="393"/>
      <c r="BQ29" s="393"/>
      <c r="BR29" s="393"/>
      <c r="BS29" s="393"/>
      <c r="BT29" s="393"/>
      <c r="BU29" s="394"/>
      <c r="BV29" s="392">
        <v>813090</v>
      </c>
      <c r="BW29" s="393"/>
      <c r="BX29" s="393"/>
      <c r="BY29" s="393"/>
      <c r="BZ29" s="393"/>
      <c r="CA29" s="393"/>
      <c r="CB29" s="393"/>
      <c r="CC29" s="394"/>
      <c r="CD29" s="175"/>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192</v>
      </c>
      <c r="X30" s="560"/>
      <c r="Y30" s="560"/>
      <c r="Z30" s="560"/>
      <c r="AA30" s="560"/>
      <c r="AB30" s="560"/>
      <c r="AC30" s="560"/>
      <c r="AD30" s="560"/>
      <c r="AE30" s="560"/>
      <c r="AF30" s="560"/>
      <c r="AG30" s="561"/>
      <c r="AH30" s="519">
        <v>94.3</v>
      </c>
      <c r="AI30" s="520"/>
      <c r="AJ30" s="520"/>
      <c r="AK30" s="520"/>
      <c r="AL30" s="520"/>
      <c r="AM30" s="520"/>
      <c r="AN30" s="520"/>
      <c r="AO30" s="520"/>
      <c r="AP30" s="520"/>
      <c r="AQ30" s="520"/>
      <c r="AR30" s="520"/>
      <c r="AS30" s="520"/>
      <c r="AT30" s="520"/>
      <c r="AU30" s="520"/>
      <c r="AV30" s="520"/>
      <c r="AW30" s="520"/>
      <c r="AX30" s="522"/>
      <c r="AY30" s="552"/>
      <c r="AZ30" s="553"/>
      <c r="BA30" s="553"/>
      <c r="BB30" s="554"/>
      <c r="BC30" s="508" t="s">
        <v>49</v>
      </c>
      <c r="BD30" s="509"/>
      <c r="BE30" s="509"/>
      <c r="BF30" s="509"/>
      <c r="BG30" s="509"/>
      <c r="BH30" s="509"/>
      <c r="BI30" s="509"/>
      <c r="BJ30" s="509"/>
      <c r="BK30" s="509"/>
      <c r="BL30" s="509"/>
      <c r="BM30" s="510"/>
      <c r="BN30" s="511">
        <v>1085296</v>
      </c>
      <c r="BO30" s="512"/>
      <c r="BP30" s="512"/>
      <c r="BQ30" s="512"/>
      <c r="BR30" s="512"/>
      <c r="BS30" s="512"/>
      <c r="BT30" s="512"/>
      <c r="BU30" s="513"/>
      <c r="BV30" s="511">
        <v>924823</v>
      </c>
      <c r="BW30" s="512"/>
      <c r="BX30" s="512"/>
      <c r="BY30" s="512"/>
      <c r="BZ30" s="512"/>
      <c r="CA30" s="512"/>
      <c r="CB30" s="512"/>
      <c r="CC30" s="513"/>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55" t="s">
        <v>193</v>
      </c>
      <c r="D32" s="555"/>
      <c r="E32" s="555"/>
      <c r="F32" s="555"/>
      <c r="G32" s="555"/>
      <c r="H32" s="555"/>
      <c r="I32" s="555"/>
      <c r="J32" s="555"/>
      <c r="K32" s="555"/>
      <c r="L32" s="555"/>
      <c r="M32" s="555"/>
      <c r="N32" s="555"/>
      <c r="O32" s="555"/>
      <c r="P32" s="555"/>
      <c r="Q32" s="555"/>
      <c r="R32" s="555"/>
      <c r="S32" s="555"/>
      <c r="U32" s="396" t="s">
        <v>194</v>
      </c>
      <c r="V32" s="396"/>
      <c r="W32" s="396"/>
      <c r="X32" s="396"/>
      <c r="Y32" s="396"/>
      <c r="Z32" s="396"/>
      <c r="AA32" s="396"/>
      <c r="AB32" s="396"/>
      <c r="AC32" s="396"/>
      <c r="AD32" s="396"/>
      <c r="AE32" s="396"/>
      <c r="AF32" s="396"/>
      <c r="AG32" s="396"/>
      <c r="AH32" s="396"/>
      <c r="AI32" s="396"/>
      <c r="AJ32" s="396"/>
      <c r="AK32" s="396"/>
      <c r="AM32" s="396" t="s">
        <v>195</v>
      </c>
      <c r="AN32" s="396"/>
      <c r="AO32" s="396"/>
      <c r="AP32" s="396"/>
      <c r="AQ32" s="396"/>
      <c r="AR32" s="396"/>
      <c r="AS32" s="396"/>
      <c r="AT32" s="396"/>
      <c r="AU32" s="396"/>
      <c r="AV32" s="396"/>
      <c r="AW32" s="396"/>
      <c r="AX32" s="396"/>
      <c r="AY32" s="396"/>
      <c r="AZ32" s="396"/>
      <c r="BA32" s="396"/>
      <c r="BB32" s="396"/>
      <c r="BC32" s="396"/>
      <c r="BE32" s="396" t="s">
        <v>196</v>
      </c>
      <c r="BF32" s="396"/>
      <c r="BG32" s="396"/>
      <c r="BH32" s="396"/>
      <c r="BI32" s="396"/>
      <c r="BJ32" s="396"/>
      <c r="BK32" s="396"/>
      <c r="BL32" s="396"/>
      <c r="BM32" s="396"/>
      <c r="BN32" s="396"/>
      <c r="BO32" s="396"/>
      <c r="BP32" s="396"/>
      <c r="BQ32" s="396"/>
      <c r="BR32" s="396"/>
      <c r="BS32" s="396"/>
      <c r="BT32" s="396"/>
      <c r="BU32" s="396"/>
      <c r="BW32" s="396" t="s">
        <v>197</v>
      </c>
      <c r="BX32" s="396"/>
      <c r="BY32" s="396"/>
      <c r="BZ32" s="396"/>
      <c r="CA32" s="396"/>
      <c r="CB32" s="396"/>
      <c r="CC32" s="396"/>
      <c r="CD32" s="396"/>
      <c r="CE32" s="396"/>
      <c r="CF32" s="396"/>
      <c r="CG32" s="396"/>
      <c r="CH32" s="396"/>
      <c r="CI32" s="396"/>
      <c r="CJ32" s="396"/>
      <c r="CK32" s="396"/>
      <c r="CL32" s="396"/>
      <c r="CM32" s="396"/>
      <c r="CO32" s="396" t="s">
        <v>198</v>
      </c>
      <c r="CP32" s="396"/>
      <c r="CQ32" s="396"/>
      <c r="CR32" s="396"/>
      <c r="CS32" s="396"/>
      <c r="CT32" s="396"/>
      <c r="CU32" s="396"/>
      <c r="CV32" s="396"/>
      <c r="CW32" s="396"/>
      <c r="CX32" s="396"/>
      <c r="CY32" s="396"/>
      <c r="CZ32" s="396"/>
      <c r="DA32" s="396"/>
      <c r="DB32" s="396"/>
      <c r="DC32" s="396"/>
      <c r="DD32" s="396"/>
      <c r="DE32" s="396"/>
      <c r="DI32" s="198"/>
    </row>
    <row r="33" spans="1:113" ht="13.5" customHeight="1" x14ac:dyDescent="0.15">
      <c r="A33" s="172"/>
      <c r="B33" s="199"/>
      <c r="C33" s="416" t="s">
        <v>199</v>
      </c>
      <c r="D33" s="416"/>
      <c r="E33" s="381" t="s">
        <v>200</v>
      </c>
      <c r="F33" s="381"/>
      <c r="G33" s="381"/>
      <c r="H33" s="381"/>
      <c r="I33" s="381"/>
      <c r="J33" s="381"/>
      <c r="K33" s="381"/>
      <c r="L33" s="381"/>
      <c r="M33" s="381"/>
      <c r="N33" s="381"/>
      <c r="O33" s="381"/>
      <c r="P33" s="381"/>
      <c r="Q33" s="381"/>
      <c r="R33" s="381"/>
      <c r="S33" s="381"/>
      <c r="T33" s="176"/>
      <c r="U33" s="416" t="s">
        <v>201</v>
      </c>
      <c r="V33" s="416"/>
      <c r="W33" s="381" t="s">
        <v>202</v>
      </c>
      <c r="X33" s="381"/>
      <c r="Y33" s="381"/>
      <c r="Z33" s="381"/>
      <c r="AA33" s="381"/>
      <c r="AB33" s="381"/>
      <c r="AC33" s="381"/>
      <c r="AD33" s="381"/>
      <c r="AE33" s="381"/>
      <c r="AF33" s="381"/>
      <c r="AG33" s="381"/>
      <c r="AH33" s="381"/>
      <c r="AI33" s="381"/>
      <c r="AJ33" s="381"/>
      <c r="AK33" s="381"/>
      <c r="AL33" s="176"/>
      <c r="AM33" s="416" t="s">
        <v>199</v>
      </c>
      <c r="AN33" s="416"/>
      <c r="AO33" s="381" t="s">
        <v>202</v>
      </c>
      <c r="AP33" s="381"/>
      <c r="AQ33" s="381"/>
      <c r="AR33" s="381"/>
      <c r="AS33" s="381"/>
      <c r="AT33" s="381"/>
      <c r="AU33" s="381"/>
      <c r="AV33" s="381"/>
      <c r="AW33" s="381"/>
      <c r="AX33" s="381"/>
      <c r="AY33" s="381"/>
      <c r="AZ33" s="381"/>
      <c r="BA33" s="381"/>
      <c r="BB33" s="381"/>
      <c r="BC33" s="381"/>
      <c r="BD33" s="182"/>
      <c r="BE33" s="381" t="s">
        <v>203</v>
      </c>
      <c r="BF33" s="381"/>
      <c r="BG33" s="381" t="s">
        <v>204</v>
      </c>
      <c r="BH33" s="381"/>
      <c r="BI33" s="381"/>
      <c r="BJ33" s="381"/>
      <c r="BK33" s="381"/>
      <c r="BL33" s="381"/>
      <c r="BM33" s="381"/>
      <c r="BN33" s="381"/>
      <c r="BO33" s="381"/>
      <c r="BP33" s="381"/>
      <c r="BQ33" s="381"/>
      <c r="BR33" s="381"/>
      <c r="BS33" s="381"/>
      <c r="BT33" s="381"/>
      <c r="BU33" s="381"/>
      <c r="BV33" s="182"/>
      <c r="BW33" s="416" t="s">
        <v>203</v>
      </c>
      <c r="BX33" s="416"/>
      <c r="BY33" s="381" t="s">
        <v>205</v>
      </c>
      <c r="BZ33" s="381"/>
      <c r="CA33" s="381"/>
      <c r="CB33" s="381"/>
      <c r="CC33" s="381"/>
      <c r="CD33" s="381"/>
      <c r="CE33" s="381"/>
      <c r="CF33" s="381"/>
      <c r="CG33" s="381"/>
      <c r="CH33" s="381"/>
      <c r="CI33" s="381"/>
      <c r="CJ33" s="381"/>
      <c r="CK33" s="381"/>
      <c r="CL33" s="381"/>
      <c r="CM33" s="381"/>
      <c r="CN33" s="176"/>
      <c r="CO33" s="416" t="s">
        <v>206</v>
      </c>
      <c r="CP33" s="416"/>
      <c r="CQ33" s="381" t="s">
        <v>207</v>
      </c>
      <c r="CR33" s="381"/>
      <c r="CS33" s="381"/>
      <c r="CT33" s="381"/>
      <c r="CU33" s="381"/>
      <c r="CV33" s="381"/>
      <c r="CW33" s="381"/>
      <c r="CX33" s="381"/>
      <c r="CY33" s="381"/>
      <c r="CZ33" s="381"/>
      <c r="DA33" s="381"/>
      <c r="DB33" s="381"/>
      <c r="DC33" s="381"/>
      <c r="DD33" s="381"/>
      <c r="DE33" s="381"/>
      <c r="DF33" s="176"/>
      <c r="DG33" s="581" t="s">
        <v>208</v>
      </c>
      <c r="DH33" s="581"/>
      <c r="DI33" s="177"/>
    </row>
    <row r="34" spans="1:113" ht="32.25" customHeight="1" x14ac:dyDescent="0.15">
      <c r="A34" s="172"/>
      <c r="B34" s="199"/>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3</v>
      </c>
      <c r="V34" s="582"/>
      <c r="W34" s="583" t="str">
        <f>IF('各会計、関係団体の財政状況及び健全化判断比率'!B28="","",'各会計、関係団体の財政状況及び健全化判断比率'!B28)</f>
        <v>利尻富士町国民健康保険事業特別会計</v>
      </c>
      <c r="X34" s="583"/>
      <c r="Y34" s="583"/>
      <c r="Z34" s="583"/>
      <c r="AA34" s="583"/>
      <c r="AB34" s="583"/>
      <c r="AC34" s="583"/>
      <c r="AD34" s="583"/>
      <c r="AE34" s="583"/>
      <c r="AF34" s="583"/>
      <c r="AG34" s="583"/>
      <c r="AH34" s="583"/>
      <c r="AI34" s="583"/>
      <c r="AJ34" s="583"/>
      <c r="AK34" s="583"/>
      <c r="AL34" s="172"/>
      <c r="AM34" s="582" t="str">
        <f>IF(AO34="","",MAX(C34:D43,U34:V43)+1)</f>
        <v/>
      </c>
      <c r="AN34" s="582"/>
      <c r="AO34" s="583"/>
      <c r="AP34" s="583"/>
      <c r="AQ34" s="583"/>
      <c r="AR34" s="583"/>
      <c r="AS34" s="583"/>
      <c r="AT34" s="583"/>
      <c r="AU34" s="583"/>
      <c r="AV34" s="583"/>
      <c r="AW34" s="583"/>
      <c r="AX34" s="583"/>
      <c r="AY34" s="583"/>
      <c r="AZ34" s="583"/>
      <c r="BA34" s="583"/>
      <c r="BB34" s="583"/>
      <c r="BC34" s="583"/>
      <c r="BD34" s="172"/>
      <c r="BE34" s="582">
        <f>IF(BG34="","",MAX(C34:D43,U34:V43,AM34:AN43)+1)</f>
        <v>8</v>
      </c>
      <c r="BF34" s="582"/>
      <c r="BG34" s="583" t="str">
        <f>IF('各会計、関係団体の財政状況及び健全化判断比率'!B33="","",'各会計、関係団体の財政状況及び健全化判断比率'!B33)</f>
        <v>利尻富士町簡易水道事業特別会計</v>
      </c>
      <c r="BH34" s="583"/>
      <c r="BI34" s="583"/>
      <c r="BJ34" s="583"/>
      <c r="BK34" s="583"/>
      <c r="BL34" s="583"/>
      <c r="BM34" s="583"/>
      <c r="BN34" s="583"/>
      <c r="BO34" s="583"/>
      <c r="BP34" s="583"/>
      <c r="BQ34" s="583"/>
      <c r="BR34" s="583"/>
      <c r="BS34" s="583"/>
      <c r="BT34" s="583"/>
      <c r="BU34" s="583"/>
      <c r="BV34" s="172"/>
      <c r="BW34" s="582">
        <f>IF(BY34="","",MAX(C34:D43,U34:V43,AM34:AN43,BE34:BF43)+1)</f>
        <v>12</v>
      </c>
      <c r="BX34" s="582"/>
      <c r="BY34" s="583" t="str">
        <f>IF('各会計、関係団体の財政状況及び健全化判断比率'!B68="","",'各会計、関係団体の財政状況及び健全化判断比率'!B68)</f>
        <v>利尻島国民健康保険病院組合（病院事業）</v>
      </c>
      <c r="BZ34" s="583"/>
      <c r="CA34" s="583"/>
      <c r="CB34" s="583"/>
      <c r="CC34" s="583"/>
      <c r="CD34" s="583"/>
      <c r="CE34" s="583"/>
      <c r="CF34" s="583"/>
      <c r="CG34" s="583"/>
      <c r="CH34" s="583"/>
      <c r="CI34" s="583"/>
      <c r="CJ34" s="583"/>
      <c r="CK34" s="583"/>
      <c r="CL34" s="583"/>
      <c r="CM34" s="583"/>
      <c r="CN34" s="172"/>
      <c r="CO34" s="582">
        <f>IF(CQ34="","",MAX(C34:D43,U34:V43,AM34:AN43,BE34:BF43,BW34:BX43)+1)</f>
        <v>17</v>
      </c>
      <c r="CP34" s="582"/>
      <c r="CQ34" s="583" t="str">
        <f>IF('各会計、関係団体の財政状況及び健全化判断比率'!BS7="","",'各会計、関係団体の財政状況及び健全化判断比率'!BS7)</f>
        <v>株式会社利尻島振興公社</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177"/>
    </row>
    <row r="35" spans="1:113" ht="32.25" customHeight="1" x14ac:dyDescent="0.15">
      <c r="A35" s="172"/>
      <c r="B35" s="199"/>
      <c r="C35" s="582">
        <f>IF(E35="","",C34+1)</f>
        <v>2</v>
      </c>
      <c r="D35" s="582"/>
      <c r="E35" s="583" t="str">
        <f>IF('各会計、関係団体の財政状況及び健全化判断比率'!B8="","",'各会計、関係団体の財政状況及び健全化判断比率'!B8)</f>
        <v>利尻富士町歯科施設特別会計</v>
      </c>
      <c r="F35" s="583"/>
      <c r="G35" s="583"/>
      <c r="H35" s="583"/>
      <c r="I35" s="583"/>
      <c r="J35" s="583"/>
      <c r="K35" s="583"/>
      <c r="L35" s="583"/>
      <c r="M35" s="583"/>
      <c r="N35" s="583"/>
      <c r="O35" s="583"/>
      <c r="P35" s="583"/>
      <c r="Q35" s="583"/>
      <c r="R35" s="583"/>
      <c r="S35" s="583"/>
      <c r="T35" s="172"/>
      <c r="U35" s="582">
        <f>IF(W35="","",U34+1)</f>
        <v>4</v>
      </c>
      <c r="V35" s="582"/>
      <c r="W35" s="583" t="str">
        <f>IF('各会計、関係団体の財政状況及び健全化判断比率'!B29="","",'各会計、関係団体の財政状況及び健全化判断比率'!B29)</f>
        <v>利尻富士町後期高齢者医療特別会計</v>
      </c>
      <c r="X35" s="583"/>
      <c r="Y35" s="583"/>
      <c r="Z35" s="583"/>
      <c r="AA35" s="583"/>
      <c r="AB35" s="583"/>
      <c r="AC35" s="583"/>
      <c r="AD35" s="583"/>
      <c r="AE35" s="583"/>
      <c r="AF35" s="583"/>
      <c r="AG35" s="583"/>
      <c r="AH35" s="583"/>
      <c r="AI35" s="583"/>
      <c r="AJ35" s="583"/>
      <c r="AK35" s="583"/>
      <c r="AL35" s="172"/>
      <c r="AM35" s="582" t="str">
        <f t="shared" ref="AM35:AM43" si="0">IF(AO35="","",AM34+1)</f>
        <v/>
      </c>
      <c r="AN35" s="582"/>
      <c r="AO35" s="583"/>
      <c r="AP35" s="583"/>
      <c r="AQ35" s="583"/>
      <c r="AR35" s="583"/>
      <c r="AS35" s="583"/>
      <c r="AT35" s="583"/>
      <c r="AU35" s="583"/>
      <c r="AV35" s="583"/>
      <c r="AW35" s="583"/>
      <c r="AX35" s="583"/>
      <c r="AY35" s="583"/>
      <c r="AZ35" s="583"/>
      <c r="BA35" s="583"/>
      <c r="BB35" s="583"/>
      <c r="BC35" s="583"/>
      <c r="BD35" s="172"/>
      <c r="BE35" s="582">
        <f t="shared" ref="BE35:BE43" si="1">IF(BG35="","",BE34+1)</f>
        <v>9</v>
      </c>
      <c r="BF35" s="582"/>
      <c r="BG35" s="583" t="str">
        <f>IF('各会計、関係団体の財政状況及び健全化判断比率'!B34="","",'各会計、関係団体の財政状況及び健全化判断比率'!B34)</f>
        <v>利尻富士町下水道事業特別会計</v>
      </c>
      <c r="BH35" s="583"/>
      <c r="BI35" s="583"/>
      <c r="BJ35" s="583"/>
      <c r="BK35" s="583"/>
      <c r="BL35" s="583"/>
      <c r="BM35" s="583"/>
      <c r="BN35" s="583"/>
      <c r="BO35" s="583"/>
      <c r="BP35" s="583"/>
      <c r="BQ35" s="583"/>
      <c r="BR35" s="583"/>
      <c r="BS35" s="583"/>
      <c r="BT35" s="583"/>
      <c r="BU35" s="583"/>
      <c r="BV35" s="172"/>
      <c r="BW35" s="582">
        <f t="shared" ref="BW35:BW43" si="2">IF(BY35="","",BW34+1)</f>
        <v>13</v>
      </c>
      <c r="BX35" s="582"/>
      <c r="BY35" s="583" t="str">
        <f>IF('各会計、関係団体の財政状況及び健全化判断比率'!B69="","",'各会計、関係団体の財政状況及び健全化判断比率'!B69)</f>
        <v>利尻島国民健康保険病院組合（訪問看護事業）</v>
      </c>
      <c r="BZ35" s="583"/>
      <c r="CA35" s="583"/>
      <c r="CB35" s="583"/>
      <c r="CC35" s="583"/>
      <c r="CD35" s="583"/>
      <c r="CE35" s="583"/>
      <c r="CF35" s="583"/>
      <c r="CG35" s="583"/>
      <c r="CH35" s="583"/>
      <c r="CI35" s="583"/>
      <c r="CJ35" s="583"/>
      <c r="CK35" s="583"/>
      <c r="CL35" s="583"/>
      <c r="CM35" s="583"/>
      <c r="CN35" s="172"/>
      <c r="CO35" s="582" t="str">
        <f t="shared" ref="CO35:CO43" si="3">IF(CQ35="","",CO34+1)</f>
        <v/>
      </c>
      <c r="CP35" s="582"/>
      <c r="CQ35" s="583" t="str">
        <f>IF('各会計、関係団体の財政状況及び健全化判断比率'!BS8="","",'各会計、関係団体の財政状況及び健全化判断比率'!BS8)</f>
        <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77"/>
    </row>
    <row r="36" spans="1:113" ht="32.25" customHeight="1" x14ac:dyDescent="0.15">
      <c r="A36" s="172"/>
      <c r="B36" s="199"/>
      <c r="C36" s="582" t="str">
        <f>IF(E36="","",C35+1)</f>
        <v/>
      </c>
      <c r="D36" s="582"/>
      <c r="E36" s="583" t="str">
        <f>IF('各会計、関係団体の財政状況及び健全化判断比率'!B9="","",'各会計、関係団体の財政状況及び健全化判断比率'!B9)</f>
        <v/>
      </c>
      <c r="F36" s="583"/>
      <c r="G36" s="583"/>
      <c r="H36" s="583"/>
      <c r="I36" s="583"/>
      <c r="J36" s="583"/>
      <c r="K36" s="583"/>
      <c r="L36" s="583"/>
      <c r="M36" s="583"/>
      <c r="N36" s="583"/>
      <c r="O36" s="583"/>
      <c r="P36" s="583"/>
      <c r="Q36" s="583"/>
      <c r="R36" s="583"/>
      <c r="S36" s="583"/>
      <c r="T36" s="172"/>
      <c r="U36" s="582">
        <f t="shared" ref="U36:U43" si="4">IF(W36="","",U35+1)</f>
        <v>5</v>
      </c>
      <c r="V36" s="582"/>
      <c r="W36" s="583" t="str">
        <f>IF('各会計、関係団体の財政状況及び健全化判断比率'!B30="","",'各会計、関係団体の財政状況及び健全化判断比率'!B30)</f>
        <v>利尻富士町介護保険事業特別会計</v>
      </c>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f t="shared" si="1"/>
        <v>10</v>
      </c>
      <c r="BF36" s="582"/>
      <c r="BG36" s="583" t="str">
        <f>IF('各会計、関係団体の財政状況及び健全化判断比率'!B35="","",'各会計、関係団体の財政状況及び健全化判断比率'!B35)</f>
        <v>利尻富士町港湾整備事業特別会計</v>
      </c>
      <c r="BH36" s="583"/>
      <c r="BI36" s="583"/>
      <c r="BJ36" s="583"/>
      <c r="BK36" s="583"/>
      <c r="BL36" s="583"/>
      <c r="BM36" s="583"/>
      <c r="BN36" s="583"/>
      <c r="BO36" s="583"/>
      <c r="BP36" s="583"/>
      <c r="BQ36" s="583"/>
      <c r="BR36" s="583"/>
      <c r="BS36" s="583"/>
      <c r="BT36" s="583"/>
      <c r="BU36" s="583"/>
      <c r="BV36" s="172"/>
      <c r="BW36" s="582">
        <f t="shared" si="2"/>
        <v>14</v>
      </c>
      <c r="BX36" s="582"/>
      <c r="BY36" s="583" t="str">
        <f>IF('各会計、関係団体の財政状況及び健全化判断比率'!B70="","",'各会計、関係団体の財政状況及び健全化判断比率'!B70)</f>
        <v>利尻郡清掃施設組合</v>
      </c>
      <c r="BZ36" s="583"/>
      <c r="CA36" s="583"/>
      <c r="CB36" s="583"/>
      <c r="CC36" s="583"/>
      <c r="CD36" s="583"/>
      <c r="CE36" s="583"/>
      <c r="CF36" s="583"/>
      <c r="CG36" s="583"/>
      <c r="CH36" s="583"/>
      <c r="CI36" s="583"/>
      <c r="CJ36" s="583"/>
      <c r="CK36" s="583"/>
      <c r="CL36" s="583"/>
      <c r="CM36" s="583"/>
      <c r="CN36" s="172"/>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77"/>
    </row>
    <row r="37" spans="1:113" ht="32.25" customHeight="1" x14ac:dyDescent="0.15">
      <c r="A37" s="172"/>
      <c r="B37" s="199"/>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f t="shared" si="4"/>
        <v>6</v>
      </c>
      <c r="V37" s="582"/>
      <c r="W37" s="583" t="str">
        <f>IF('各会計、関係団体の財政状況及び健全化判断比率'!B31="","",'各会計、関係団体の財政状況及び健全化判断比率'!B31)</f>
        <v>利尻富士町介護サービス特別会計</v>
      </c>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f t="shared" si="1"/>
        <v>11</v>
      </c>
      <c r="BF37" s="582"/>
      <c r="BG37" s="583" t="str">
        <f>IF('各会計、関係団体の財政状況及び健全化判断比率'!B36="","",'各会計、関係団体の財政状況及び健全化判断比率'!B36)</f>
        <v>利尻富士町温泉事業特別会計</v>
      </c>
      <c r="BH37" s="583"/>
      <c r="BI37" s="583"/>
      <c r="BJ37" s="583"/>
      <c r="BK37" s="583"/>
      <c r="BL37" s="583"/>
      <c r="BM37" s="583"/>
      <c r="BN37" s="583"/>
      <c r="BO37" s="583"/>
      <c r="BP37" s="583"/>
      <c r="BQ37" s="583"/>
      <c r="BR37" s="583"/>
      <c r="BS37" s="583"/>
      <c r="BT37" s="583"/>
      <c r="BU37" s="583"/>
      <c r="BV37" s="172"/>
      <c r="BW37" s="582">
        <f t="shared" si="2"/>
        <v>15</v>
      </c>
      <c r="BX37" s="582"/>
      <c r="BY37" s="583" t="str">
        <f>IF('各会計、関係団体の財政状況及び健全化判断比率'!B71="","",'各会計、関係団体の財政状況及び健全化判断比率'!B71)</f>
        <v>利尻郡学校給食組合</v>
      </c>
      <c r="BZ37" s="583"/>
      <c r="CA37" s="583"/>
      <c r="CB37" s="583"/>
      <c r="CC37" s="583"/>
      <c r="CD37" s="583"/>
      <c r="CE37" s="583"/>
      <c r="CF37" s="583"/>
      <c r="CG37" s="583"/>
      <c r="CH37" s="583"/>
      <c r="CI37" s="583"/>
      <c r="CJ37" s="583"/>
      <c r="CK37" s="583"/>
      <c r="CL37" s="583"/>
      <c r="CM37" s="583"/>
      <c r="CN37" s="172"/>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77"/>
    </row>
    <row r="38" spans="1:113" ht="32.25" customHeight="1" x14ac:dyDescent="0.15">
      <c r="A38" s="172"/>
      <c r="B38" s="199"/>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f t="shared" si="4"/>
        <v>7</v>
      </c>
      <c r="V38" s="582"/>
      <c r="W38" s="583" t="str">
        <f>IF('各会計、関係団体の財政状況及び健全化判断比率'!B32="","",'各会計、関係団体の財政状況及び健全化判断比率'!B32)</f>
        <v>利尻富士町国民健康保険施設特別会計</v>
      </c>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16</v>
      </c>
      <c r="BX38" s="582"/>
      <c r="BY38" s="583" t="str">
        <f>IF('各会計、関係団体の財政状況及び健全化判断比率'!B72="","",'各会計、関係団体の財政状況及び健全化判断比率'!B72)</f>
        <v>利尻礼文消防事務組合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77"/>
    </row>
    <row r="39" spans="1:113" ht="32.25" customHeight="1" x14ac:dyDescent="0.15">
      <c r="A39" s="172"/>
      <c r="B39" s="199"/>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t="str">
        <f t="shared" si="2"/>
        <v/>
      </c>
      <c r="BX39" s="582"/>
      <c r="BY39" s="583" t="str">
        <f>IF('各会計、関係団体の財政状況及び健全化判断比率'!B73="","",'各会計、関係団体の財政状況及び健全化判断比率'!B73)</f>
        <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77"/>
    </row>
    <row r="40" spans="1:113" ht="32.25" customHeight="1" x14ac:dyDescent="0.15">
      <c r="A40" s="172"/>
      <c r="B40" s="199"/>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t="str">
        <f t="shared" si="2"/>
        <v/>
      </c>
      <c r="BX40" s="582"/>
      <c r="BY40" s="583" t="str">
        <f>IF('各会計、関係団体の財政状況及び健全化判断比率'!B74="","",'各会計、関係団体の財政状況及び健全化判断比率'!B74)</f>
        <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77"/>
    </row>
    <row r="41" spans="1:113" ht="32.25" customHeight="1" x14ac:dyDescent="0.15">
      <c r="A41" s="172"/>
      <c r="B41" s="199"/>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t="str">
        <f t="shared" si="2"/>
        <v/>
      </c>
      <c r="BX41" s="582"/>
      <c r="BY41" s="583" t="str">
        <f>IF('各会計、関係団体の財政状況及び健全化判断比率'!B75="","",'各会計、関係団体の財政状況及び健全化判断比率'!B75)</f>
        <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77"/>
    </row>
    <row r="42" spans="1:113" ht="32.25" customHeight="1" x14ac:dyDescent="0.15">
      <c r="B42" s="199"/>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77"/>
    </row>
    <row r="43" spans="1:113" ht="32.25" customHeight="1" x14ac:dyDescent="0.15">
      <c r="B43" s="199"/>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585" t="s">
        <v>210</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15">
      <c r="E47" s="585" t="s">
        <v>211</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15">
      <c r="E48" s="585" t="s">
        <v>212</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15">
      <c r="E49" s="586" t="s">
        <v>213</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15">
      <c r="E50" s="585" t="s">
        <v>214</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15">
      <c r="E51" s="585" t="s">
        <v>215</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15">
      <c r="E52" s="585" t="s">
        <v>216</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15">
      <c r="E53" s="348" t="s">
        <v>613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33" t="s">
        <v>585</v>
      </c>
      <c r="D34" s="1133"/>
      <c r="E34" s="1134"/>
      <c r="F34" s="32">
        <v>1.05</v>
      </c>
      <c r="G34" s="33">
        <v>1.22</v>
      </c>
      <c r="H34" s="33">
        <v>1.54</v>
      </c>
      <c r="I34" s="33">
        <v>1.03</v>
      </c>
      <c r="J34" s="34">
        <v>2.5099999999999998</v>
      </c>
      <c r="K34" s="22"/>
      <c r="L34" s="22"/>
      <c r="M34" s="22"/>
      <c r="N34" s="22"/>
      <c r="O34" s="22"/>
      <c r="P34" s="22"/>
    </row>
    <row r="35" spans="1:16" ht="39" customHeight="1" x14ac:dyDescent="0.15">
      <c r="A35" s="22"/>
      <c r="B35" s="35"/>
      <c r="C35" s="1129" t="s">
        <v>586</v>
      </c>
      <c r="D35" s="1129"/>
      <c r="E35" s="1130"/>
      <c r="F35" s="36">
        <v>0.28000000000000003</v>
      </c>
      <c r="G35" s="37">
        <v>0.27</v>
      </c>
      <c r="H35" s="37">
        <v>0</v>
      </c>
      <c r="I35" s="37">
        <v>0.02</v>
      </c>
      <c r="J35" s="38">
        <v>0.44</v>
      </c>
      <c r="K35" s="22"/>
      <c r="L35" s="22"/>
      <c r="M35" s="22"/>
      <c r="N35" s="22"/>
      <c r="O35" s="22"/>
      <c r="P35" s="22"/>
    </row>
    <row r="36" spans="1:16" ht="39" customHeight="1" x14ac:dyDescent="0.15">
      <c r="A36" s="22"/>
      <c r="B36" s="35"/>
      <c r="C36" s="1129" t="s">
        <v>587</v>
      </c>
      <c r="D36" s="1129"/>
      <c r="E36" s="1130"/>
      <c r="F36" s="36">
        <v>0.43</v>
      </c>
      <c r="G36" s="37">
        <v>0.6</v>
      </c>
      <c r="H36" s="37">
        <v>0.53</v>
      </c>
      <c r="I36" s="37">
        <v>0.26</v>
      </c>
      <c r="J36" s="38">
        <v>0.28999999999999998</v>
      </c>
      <c r="K36" s="22"/>
      <c r="L36" s="22"/>
      <c r="M36" s="22"/>
      <c r="N36" s="22"/>
      <c r="O36" s="22"/>
      <c r="P36" s="22"/>
    </row>
    <row r="37" spans="1:16" ht="39" customHeight="1" x14ac:dyDescent="0.15">
      <c r="A37" s="22"/>
      <c r="B37" s="35"/>
      <c r="C37" s="1129" t="s">
        <v>588</v>
      </c>
      <c r="D37" s="1129"/>
      <c r="E37" s="1130"/>
      <c r="F37" s="36">
        <v>0.02</v>
      </c>
      <c r="G37" s="37">
        <v>0.02</v>
      </c>
      <c r="H37" s="37">
        <v>0</v>
      </c>
      <c r="I37" s="37">
        <v>0.03</v>
      </c>
      <c r="J37" s="38">
        <v>0.06</v>
      </c>
      <c r="K37" s="22"/>
      <c r="L37" s="22"/>
      <c r="M37" s="22"/>
      <c r="N37" s="22"/>
      <c r="O37" s="22"/>
      <c r="P37" s="22"/>
    </row>
    <row r="38" spans="1:16" ht="39" customHeight="1" x14ac:dyDescent="0.15">
      <c r="A38" s="22"/>
      <c r="B38" s="35"/>
      <c r="C38" s="1129" t="s">
        <v>589</v>
      </c>
      <c r="D38" s="1129"/>
      <c r="E38" s="1130"/>
      <c r="F38" s="36">
        <v>0.08</v>
      </c>
      <c r="G38" s="37">
        <v>0.01</v>
      </c>
      <c r="H38" s="37">
        <v>0.03</v>
      </c>
      <c r="I38" s="37">
        <v>0.08</v>
      </c>
      <c r="J38" s="38">
        <v>0.03</v>
      </c>
      <c r="K38" s="22"/>
      <c r="L38" s="22"/>
      <c r="M38" s="22"/>
      <c r="N38" s="22"/>
      <c r="O38" s="22"/>
      <c r="P38" s="22"/>
    </row>
    <row r="39" spans="1:16" ht="39" customHeight="1" x14ac:dyDescent="0.15">
      <c r="A39" s="22"/>
      <c r="B39" s="35"/>
      <c r="C39" s="1129" t="s">
        <v>590</v>
      </c>
      <c r="D39" s="1129"/>
      <c r="E39" s="1130"/>
      <c r="F39" s="36">
        <v>0.01</v>
      </c>
      <c r="G39" s="37">
        <v>0.01</v>
      </c>
      <c r="H39" s="37">
        <v>0.21</v>
      </c>
      <c r="I39" s="37">
        <v>0.11</v>
      </c>
      <c r="J39" s="38">
        <v>0.03</v>
      </c>
      <c r="K39" s="22"/>
      <c r="L39" s="22"/>
      <c r="M39" s="22"/>
      <c r="N39" s="22"/>
      <c r="O39" s="22"/>
      <c r="P39" s="22"/>
    </row>
    <row r="40" spans="1:16" ht="39" customHeight="1" x14ac:dyDescent="0.15">
      <c r="A40" s="22"/>
      <c r="B40" s="35"/>
      <c r="C40" s="1129" t="s">
        <v>591</v>
      </c>
      <c r="D40" s="1129"/>
      <c r="E40" s="1130"/>
      <c r="F40" s="36">
        <v>0.03</v>
      </c>
      <c r="G40" s="37">
        <v>0</v>
      </c>
      <c r="H40" s="37">
        <v>0.11</v>
      </c>
      <c r="I40" s="37">
        <v>0.04</v>
      </c>
      <c r="J40" s="38">
        <v>0.02</v>
      </c>
      <c r="K40" s="22"/>
      <c r="L40" s="22"/>
      <c r="M40" s="22"/>
      <c r="N40" s="22"/>
      <c r="O40" s="22"/>
      <c r="P40" s="22"/>
    </row>
    <row r="41" spans="1:16" ht="39" customHeight="1" x14ac:dyDescent="0.15">
      <c r="A41" s="22"/>
      <c r="B41" s="35"/>
      <c r="C41" s="1129" t="s">
        <v>592</v>
      </c>
      <c r="D41" s="1129"/>
      <c r="E41" s="1130"/>
      <c r="F41" s="36">
        <v>0.12</v>
      </c>
      <c r="G41" s="37">
        <v>0.37</v>
      </c>
      <c r="H41" s="37">
        <v>0.15</v>
      </c>
      <c r="I41" s="37">
        <v>0.04</v>
      </c>
      <c r="J41" s="38">
        <v>0.02</v>
      </c>
      <c r="K41" s="22"/>
      <c r="L41" s="22"/>
      <c r="M41" s="22"/>
      <c r="N41" s="22"/>
      <c r="O41" s="22"/>
      <c r="P41" s="22"/>
    </row>
    <row r="42" spans="1:16" ht="39" customHeight="1" x14ac:dyDescent="0.15">
      <c r="A42" s="22"/>
      <c r="B42" s="39"/>
      <c r="C42" s="1129" t="s">
        <v>593</v>
      </c>
      <c r="D42" s="1129"/>
      <c r="E42" s="1130"/>
      <c r="F42" s="36" t="s">
        <v>536</v>
      </c>
      <c r="G42" s="37" t="s">
        <v>536</v>
      </c>
      <c r="H42" s="37" t="s">
        <v>536</v>
      </c>
      <c r="I42" s="37" t="s">
        <v>536</v>
      </c>
      <c r="J42" s="38" t="s">
        <v>536</v>
      </c>
      <c r="K42" s="22"/>
      <c r="L42" s="22"/>
      <c r="M42" s="22"/>
      <c r="N42" s="22"/>
      <c r="O42" s="22"/>
      <c r="P42" s="22"/>
    </row>
    <row r="43" spans="1:16" ht="39" customHeight="1" thickBot="1" x14ac:dyDescent="0.2">
      <c r="A43" s="22"/>
      <c r="B43" s="40"/>
      <c r="C43" s="1131" t="s">
        <v>594</v>
      </c>
      <c r="D43" s="1131"/>
      <c r="E43" s="1132"/>
      <c r="F43" s="41">
        <v>0.02</v>
      </c>
      <c r="G43" s="42">
        <v>0.02</v>
      </c>
      <c r="H43" s="42">
        <v>0.06</v>
      </c>
      <c r="I43" s="42">
        <v>0.01</v>
      </c>
      <c r="J43" s="43">
        <v>0.03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JJrRWJcRD0HI3TloruigX+uTfpnNzKFNoTrVGMuFtTYivTz/KKMN5BYWZ2ZAGRZj1XU3uDIH1Ea6mtc/KJ8dQ==" saltValue="Zp+e+eWYgL1I++apvGcz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578</v>
      </c>
      <c r="L44" s="54" t="s">
        <v>579</v>
      </c>
      <c r="M44" s="54" t="s">
        <v>580</v>
      </c>
      <c r="N44" s="54" t="s">
        <v>581</v>
      </c>
      <c r="O44" s="55" t="s">
        <v>582</v>
      </c>
      <c r="P44" s="46"/>
      <c r="Q44" s="46"/>
      <c r="R44" s="46"/>
      <c r="S44" s="46"/>
      <c r="T44" s="46"/>
      <c r="U44" s="46"/>
    </row>
    <row r="45" spans="1:21" ht="30.75" customHeight="1" x14ac:dyDescent="0.15">
      <c r="A45" s="46"/>
      <c r="B45" s="1135" t="s">
        <v>10</v>
      </c>
      <c r="C45" s="1136"/>
      <c r="D45" s="56"/>
      <c r="E45" s="1141" t="s">
        <v>11</v>
      </c>
      <c r="F45" s="1141"/>
      <c r="G45" s="1141"/>
      <c r="H45" s="1141"/>
      <c r="I45" s="1141"/>
      <c r="J45" s="1142"/>
      <c r="K45" s="57">
        <v>798</v>
      </c>
      <c r="L45" s="58">
        <v>755</v>
      </c>
      <c r="M45" s="58">
        <v>760</v>
      </c>
      <c r="N45" s="58">
        <v>809</v>
      </c>
      <c r="O45" s="59">
        <v>784</v>
      </c>
      <c r="P45" s="46"/>
      <c r="Q45" s="46"/>
      <c r="R45" s="46"/>
      <c r="S45" s="46"/>
      <c r="T45" s="46"/>
      <c r="U45" s="46"/>
    </row>
    <row r="46" spans="1:21" ht="30.75" customHeight="1" x14ac:dyDescent="0.15">
      <c r="A46" s="46"/>
      <c r="B46" s="1137"/>
      <c r="C46" s="1138"/>
      <c r="D46" s="60"/>
      <c r="E46" s="1143" t="s">
        <v>12</v>
      </c>
      <c r="F46" s="1143"/>
      <c r="G46" s="1143"/>
      <c r="H46" s="1143"/>
      <c r="I46" s="1143"/>
      <c r="J46" s="1144"/>
      <c r="K46" s="61" t="s">
        <v>536</v>
      </c>
      <c r="L46" s="62" t="s">
        <v>536</v>
      </c>
      <c r="M46" s="62" t="s">
        <v>536</v>
      </c>
      <c r="N46" s="62" t="s">
        <v>536</v>
      </c>
      <c r="O46" s="63" t="s">
        <v>536</v>
      </c>
      <c r="P46" s="46"/>
      <c r="Q46" s="46"/>
      <c r="R46" s="46"/>
      <c r="S46" s="46"/>
      <c r="T46" s="46"/>
      <c r="U46" s="46"/>
    </row>
    <row r="47" spans="1:21" ht="30.75" customHeight="1" x14ac:dyDescent="0.15">
      <c r="A47" s="46"/>
      <c r="B47" s="1137"/>
      <c r="C47" s="1138"/>
      <c r="D47" s="60"/>
      <c r="E47" s="1143" t="s">
        <v>13</v>
      </c>
      <c r="F47" s="1143"/>
      <c r="G47" s="1143"/>
      <c r="H47" s="1143"/>
      <c r="I47" s="1143"/>
      <c r="J47" s="1144"/>
      <c r="K47" s="61" t="s">
        <v>536</v>
      </c>
      <c r="L47" s="62" t="s">
        <v>536</v>
      </c>
      <c r="M47" s="62" t="s">
        <v>536</v>
      </c>
      <c r="N47" s="62" t="s">
        <v>536</v>
      </c>
      <c r="O47" s="63" t="s">
        <v>536</v>
      </c>
      <c r="P47" s="46"/>
      <c r="Q47" s="46"/>
      <c r="R47" s="46"/>
      <c r="S47" s="46"/>
      <c r="T47" s="46"/>
      <c r="U47" s="46"/>
    </row>
    <row r="48" spans="1:21" ht="30.75" customHeight="1" x14ac:dyDescent="0.15">
      <c r="A48" s="46"/>
      <c r="B48" s="1137"/>
      <c r="C48" s="1138"/>
      <c r="D48" s="60"/>
      <c r="E48" s="1143" t="s">
        <v>14</v>
      </c>
      <c r="F48" s="1143"/>
      <c r="G48" s="1143"/>
      <c r="H48" s="1143"/>
      <c r="I48" s="1143"/>
      <c r="J48" s="1144"/>
      <c r="K48" s="61">
        <v>124</v>
      </c>
      <c r="L48" s="62">
        <v>111</v>
      </c>
      <c r="M48" s="62">
        <v>119</v>
      </c>
      <c r="N48" s="62">
        <v>125</v>
      </c>
      <c r="O48" s="63">
        <v>123</v>
      </c>
      <c r="P48" s="46"/>
      <c r="Q48" s="46"/>
      <c r="R48" s="46"/>
      <c r="S48" s="46"/>
      <c r="T48" s="46"/>
      <c r="U48" s="46"/>
    </row>
    <row r="49" spans="1:21" ht="30.75" customHeight="1" x14ac:dyDescent="0.15">
      <c r="A49" s="46"/>
      <c r="B49" s="1137"/>
      <c r="C49" s="1138"/>
      <c r="D49" s="60"/>
      <c r="E49" s="1143" t="s">
        <v>15</v>
      </c>
      <c r="F49" s="1143"/>
      <c r="G49" s="1143"/>
      <c r="H49" s="1143"/>
      <c r="I49" s="1143"/>
      <c r="J49" s="1144"/>
      <c r="K49" s="61">
        <v>36</v>
      </c>
      <c r="L49" s="62">
        <v>35</v>
      </c>
      <c r="M49" s="62">
        <v>32</v>
      </c>
      <c r="N49" s="62">
        <v>37</v>
      </c>
      <c r="O49" s="63">
        <v>38</v>
      </c>
      <c r="P49" s="46"/>
      <c r="Q49" s="46"/>
      <c r="R49" s="46"/>
      <c r="S49" s="46"/>
      <c r="T49" s="46"/>
      <c r="U49" s="46"/>
    </row>
    <row r="50" spans="1:21" ht="30.75" customHeight="1" x14ac:dyDescent="0.15">
      <c r="A50" s="46"/>
      <c r="B50" s="1137"/>
      <c r="C50" s="1138"/>
      <c r="D50" s="60"/>
      <c r="E50" s="1143" t="s">
        <v>16</v>
      </c>
      <c r="F50" s="1143"/>
      <c r="G50" s="1143"/>
      <c r="H50" s="1143"/>
      <c r="I50" s="1143"/>
      <c r="J50" s="1144"/>
      <c r="K50" s="61">
        <v>10</v>
      </c>
      <c r="L50" s="62">
        <v>11</v>
      </c>
      <c r="M50" s="62">
        <v>7</v>
      </c>
      <c r="N50" s="62">
        <v>12</v>
      </c>
      <c r="O50" s="63">
        <v>12</v>
      </c>
      <c r="P50" s="46"/>
      <c r="Q50" s="46"/>
      <c r="R50" s="46"/>
      <c r="S50" s="46"/>
      <c r="T50" s="46"/>
      <c r="U50" s="46"/>
    </row>
    <row r="51" spans="1:21" ht="30.75" customHeight="1" x14ac:dyDescent="0.15">
      <c r="A51" s="46"/>
      <c r="B51" s="1139"/>
      <c r="C51" s="1140"/>
      <c r="D51" s="64"/>
      <c r="E51" s="1143" t="s">
        <v>17</v>
      </c>
      <c r="F51" s="1143"/>
      <c r="G51" s="1143"/>
      <c r="H51" s="1143"/>
      <c r="I51" s="1143"/>
      <c r="J51" s="1144"/>
      <c r="K51" s="61">
        <v>1</v>
      </c>
      <c r="L51" s="62">
        <v>0</v>
      </c>
      <c r="M51" s="62">
        <v>0</v>
      </c>
      <c r="N51" s="62">
        <v>1</v>
      </c>
      <c r="O51" s="63">
        <v>0</v>
      </c>
      <c r="P51" s="46"/>
      <c r="Q51" s="46"/>
      <c r="R51" s="46"/>
      <c r="S51" s="46"/>
      <c r="T51" s="46"/>
      <c r="U51" s="46"/>
    </row>
    <row r="52" spans="1:21" ht="30.75" customHeight="1" x14ac:dyDescent="0.15">
      <c r="A52" s="46"/>
      <c r="B52" s="1145" t="s">
        <v>18</v>
      </c>
      <c r="C52" s="1146"/>
      <c r="D52" s="64"/>
      <c r="E52" s="1143" t="s">
        <v>19</v>
      </c>
      <c r="F52" s="1143"/>
      <c r="G52" s="1143"/>
      <c r="H52" s="1143"/>
      <c r="I52" s="1143"/>
      <c r="J52" s="1144"/>
      <c r="K52" s="61">
        <v>723</v>
      </c>
      <c r="L52" s="62">
        <v>659</v>
      </c>
      <c r="M52" s="62">
        <v>683</v>
      </c>
      <c r="N52" s="62">
        <v>706</v>
      </c>
      <c r="O52" s="63">
        <v>648</v>
      </c>
      <c r="P52" s="46"/>
      <c r="Q52" s="46"/>
      <c r="R52" s="46"/>
      <c r="S52" s="46"/>
      <c r="T52" s="46"/>
      <c r="U52" s="46"/>
    </row>
    <row r="53" spans="1:21" ht="30.75" customHeight="1" thickBot="1" x14ac:dyDescent="0.2">
      <c r="A53" s="46"/>
      <c r="B53" s="1147" t="s">
        <v>20</v>
      </c>
      <c r="C53" s="1148"/>
      <c r="D53" s="65"/>
      <c r="E53" s="1149" t="s">
        <v>21</v>
      </c>
      <c r="F53" s="1149"/>
      <c r="G53" s="1149"/>
      <c r="H53" s="1149"/>
      <c r="I53" s="1149"/>
      <c r="J53" s="1150"/>
      <c r="K53" s="66">
        <v>246</v>
      </c>
      <c r="L53" s="67">
        <v>253</v>
      </c>
      <c r="M53" s="67">
        <v>235</v>
      </c>
      <c r="N53" s="67">
        <v>278</v>
      </c>
      <c r="O53" s="68">
        <v>309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595</v>
      </c>
      <c r="P55" s="46"/>
      <c r="Q55" s="46"/>
      <c r="R55" s="46"/>
      <c r="S55" s="46"/>
      <c r="T55" s="46"/>
      <c r="U55" s="46"/>
    </row>
    <row r="56" spans="1:21" ht="31.5" customHeight="1" thickBot="1" x14ac:dyDescent="0.2">
      <c r="A56" s="46"/>
      <c r="B56" s="74"/>
      <c r="C56" s="75"/>
      <c r="D56" s="75"/>
      <c r="E56" s="76"/>
      <c r="F56" s="76"/>
      <c r="G56" s="76"/>
      <c r="H56" s="76"/>
      <c r="I56" s="76"/>
      <c r="J56" s="77" t="s">
        <v>2</v>
      </c>
      <c r="K56" s="78" t="s">
        <v>596</v>
      </c>
      <c r="L56" s="79" t="s">
        <v>597</v>
      </c>
      <c r="M56" s="79" t="s">
        <v>598</v>
      </c>
      <c r="N56" s="79" t="s">
        <v>599</v>
      </c>
      <c r="O56" s="80" t="s">
        <v>600</v>
      </c>
      <c r="P56" s="46"/>
      <c r="Q56" s="46"/>
      <c r="R56" s="46"/>
      <c r="S56" s="46"/>
      <c r="T56" s="46"/>
      <c r="U56" s="46"/>
    </row>
    <row r="57" spans="1:21" ht="31.5" customHeight="1" x14ac:dyDescent="0.15">
      <c r="B57" s="1151" t="s">
        <v>24</v>
      </c>
      <c r="C57" s="1152"/>
      <c r="D57" s="1155" t="s">
        <v>25</v>
      </c>
      <c r="E57" s="1156"/>
      <c r="F57" s="1156"/>
      <c r="G57" s="1156"/>
      <c r="H57" s="1156"/>
      <c r="I57" s="1156"/>
      <c r="J57" s="1157"/>
      <c r="K57" s="81"/>
      <c r="L57" s="82"/>
      <c r="M57" s="82"/>
      <c r="N57" s="82"/>
      <c r="O57" s="83"/>
    </row>
    <row r="58" spans="1:21" ht="31.5" customHeight="1" thickBot="1" x14ac:dyDescent="0.2">
      <c r="B58" s="1153"/>
      <c r="C58" s="1154"/>
      <c r="D58" s="1158" t="s">
        <v>26</v>
      </c>
      <c r="E58" s="1159"/>
      <c r="F58" s="1159"/>
      <c r="G58" s="1159"/>
      <c r="H58" s="1159"/>
      <c r="I58" s="1159"/>
      <c r="J58" s="1160"/>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ErY8wnTo8EsLJplY9mj6+O/RcaK23Go7NRoQSUiSgsPgQXS2G2Egw09Jygg/8FOl8AOv9yCLbggK58Hl9joSg==" saltValue="DZX0NmaJaoxc4iSs/fH8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578</v>
      </c>
      <c r="J40" s="98" t="s">
        <v>579</v>
      </c>
      <c r="K40" s="98" t="s">
        <v>580</v>
      </c>
      <c r="L40" s="98" t="s">
        <v>581</v>
      </c>
      <c r="M40" s="99" t="s">
        <v>582</v>
      </c>
    </row>
    <row r="41" spans="2:13" ht="27.75" customHeight="1" x14ac:dyDescent="0.15">
      <c r="B41" s="1161" t="s">
        <v>29</v>
      </c>
      <c r="C41" s="1162"/>
      <c r="D41" s="100"/>
      <c r="E41" s="1167" t="s">
        <v>30</v>
      </c>
      <c r="F41" s="1167"/>
      <c r="G41" s="1167"/>
      <c r="H41" s="1168"/>
      <c r="I41" s="339">
        <v>6674</v>
      </c>
      <c r="J41" s="340">
        <v>7201</v>
      </c>
      <c r="K41" s="340">
        <v>6819</v>
      </c>
      <c r="L41" s="340">
        <v>6324</v>
      </c>
      <c r="M41" s="341">
        <v>5956</v>
      </c>
    </row>
    <row r="42" spans="2:13" ht="27.75" customHeight="1" x14ac:dyDescent="0.15">
      <c r="B42" s="1163"/>
      <c r="C42" s="1164"/>
      <c r="D42" s="101"/>
      <c r="E42" s="1169" t="s">
        <v>31</v>
      </c>
      <c r="F42" s="1169"/>
      <c r="G42" s="1169"/>
      <c r="H42" s="1170"/>
      <c r="I42" s="342">
        <v>21</v>
      </c>
      <c r="J42" s="343">
        <v>10</v>
      </c>
      <c r="K42" s="343">
        <v>44</v>
      </c>
      <c r="L42" s="343">
        <v>32</v>
      </c>
      <c r="M42" s="344">
        <v>21</v>
      </c>
    </row>
    <row r="43" spans="2:13" ht="27.75" customHeight="1" x14ac:dyDescent="0.15">
      <c r="B43" s="1163"/>
      <c r="C43" s="1164"/>
      <c r="D43" s="101"/>
      <c r="E43" s="1169" t="s">
        <v>32</v>
      </c>
      <c r="F43" s="1169"/>
      <c r="G43" s="1169"/>
      <c r="H43" s="1170"/>
      <c r="I43" s="342">
        <v>1503</v>
      </c>
      <c r="J43" s="343">
        <v>1440</v>
      </c>
      <c r="K43" s="343">
        <v>1436</v>
      </c>
      <c r="L43" s="343">
        <v>1789</v>
      </c>
      <c r="M43" s="344">
        <v>1751</v>
      </c>
    </row>
    <row r="44" spans="2:13" ht="27.75" customHeight="1" x14ac:dyDescent="0.15">
      <c r="B44" s="1163"/>
      <c r="C44" s="1164"/>
      <c r="D44" s="101"/>
      <c r="E44" s="1169" t="s">
        <v>33</v>
      </c>
      <c r="F44" s="1169"/>
      <c r="G44" s="1169"/>
      <c r="H44" s="1170"/>
      <c r="I44" s="342">
        <v>489</v>
      </c>
      <c r="J44" s="343">
        <v>439</v>
      </c>
      <c r="K44" s="343">
        <v>376</v>
      </c>
      <c r="L44" s="343">
        <v>336</v>
      </c>
      <c r="M44" s="344">
        <v>310</v>
      </c>
    </row>
    <row r="45" spans="2:13" ht="27.75" customHeight="1" x14ac:dyDescent="0.15">
      <c r="B45" s="1163"/>
      <c r="C45" s="1164"/>
      <c r="D45" s="101"/>
      <c r="E45" s="1169" t="s">
        <v>34</v>
      </c>
      <c r="F45" s="1169"/>
      <c r="G45" s="1169"/>
      <c r="H45" s="1170"/>
      <c r="I45" s="342">
        <v>467</v>
      </c>
      <c r="J45" s="343">
        <v>454</v>
      </c>
      <c r="K45" s="343">
        <v>460</v>
      </c>
      <c r="L45" s="343">
        <v>456</v>
      </c>
      <c r="M45" s="344">
        <v>450</v>
      </c>
    </row>
    <row r="46" spans="2:13" ht="27.75" customHeight="1" x14ac:dyDescent="0.15">
      <c r="B46" s="1163"/>
      <c r="C46" s="1164"/>
      <c r="D46" s="102"/>
      <c r="E46" s="1169" t="s">
        <v>35</v>
      </c>
      <c r="F46" s="1169"/>
      <c r="G46" s="1169"/>
      <c r="H46" s="1170"/>
      <c r="I46" s="342" t="s">
        <v>536</v>
      </c>
      <c r="J46" s="343" t="s">
        <v>536</v>
      </c>
      <c r="K46" s="343" t="s">
        <v>536</v>
      </c>
      <c r="L46" s="343" t="s">
        <v>536</v>
      </c>
      <c r="M46" s="344" t="s">
        <v>536</v>
      </c>
    </row>
    <row r="47" spans="2:13" ht="27.75" customHeight="1" x14ac:dyDescent="0.15">
      <c r="B47" s="1163"/>
      <c r="C47" s="1164"/>
      <c r="D47" s="103"/>
      <c r="E47" s="1171" t="s">
        <v>36</v>
      </c>
      <c r="F47" s="1172"/>
      <c r="G47" s="1172"/>
      <c r="H47" s="1173"/>
      <c r="I47" s="342" t="s">
        <v>536</v>
      </c>
      <c r="J47" s="343" t="s">
        <v>536</v>
      </c>
      <c r="K47" s="343" t="s">
        <v>536</v>
      </c>
      <c r="L47" s="343" t="s">
        <v>536</v>
      </c>
      <c r="M47" s="344" t="s">
        <v>536</v>
      </c>
    </row>
    <row r="48" spans="2:13" ht="27.75" customHeight="1" x14ac:dyDescent="0.15">
      <c r="B48" s="1163"/>
      <c r="C48" s="1164"/>
      <c r="D48" s="101"/>
      <c r="E48" s="1169" t="s">
        <v>37</v>
      </c>
      <c r="F48" s="1169"/>
      <c r="G48" s="1169"/>
      <c r="H48" s="1170"/>
      <c r="I48" s="342" t="s">
        <v>536</v>
      </c>
      <c r="J48" s="343" t="s">
        <v>536</v>
      </c>
      <c r="K48" s="343" t="s">
        <v>536</v>
      </c>
      <c r="L48" s="343" t="s">
        <v>536</v>
      </c>
      <c r="M48" s="344" t="s">
        <v>536</v>
      </c>
    </row>
    <row r="49" spans="2:13" ht="27.75" customHeight="1" x14ac:dyDescent="0.15">
      <c r="B49" s="1165"/>
      <c r="C49" s="1166"/>
      <c r="D49" s="101"/>
      <c r="E49" s="1169" t="s">
        <v>38</v>
      </c>
      <c r="F49" s="1169"/>
      <c r="G49" s="1169"/>
      <c r="H49" s="1170"/>
      <c r="I49" s="342" t="s">
        <v>536</v>
      </c>
      <c r="J49" s="343" t="s">
        <v>536</v>
      </c>
      <c r="K49" s="343" t="s">
        <v>536</v>
      </c>
      <c r="L49" s="343" t="s">
        <v>536</v>
      </c>
      <c r="M49" s="344" t="s">
        <v>536</v>
      </c>
    </row>
    <row r="50" spans="2:13" ht="27.75" customHeight="1" x14ac:dyDescent="0.15">
      <c r="B50" s="1174" t="s">
        <v>39</v>
      </c>
      <c r="C50" s="1175"/>
      <c r="D50" s="104"/>
      <c r="E50" s="1169" t="s">
        <v>40</v>
      </c>
      <c r="F50" s="1169"/>
      <c r="G50" s="1169"/>
      <c r="H50" s="1170"/>
      <c r="I50" s="342">
        <v>2384</v>
      </c>
      <c r="J50" s="343">
        <v>2363</v>
      </c>
      <c r="K50" s="343">
        <v>2555</v>
      </c>
      <c r="L50" s="343">
        <v>2622</v>
      </c>
      <c r="M50" s="344">
        <v>2966</v>
      </c>
    </row>
    <row r="51" spans="2:13" ht="27.75" customHeight="1" x14ac:dyDescent="0.15">
      <c r="B51" s="1163"/>
      <c r="C51" s="1164"/>
      <c r="D51" s="101"/>
      <c r="E51" s="1169" t="s">
        <v>41</v>
      </c>
      <c r="F51" s="1169"/>
      <c r="G51" s="1169"/>
      <c r="H51" s="1170"/>
      <c r="I51" s="342">
        <v>652</v>
      </c>
      <c r="J51" s="343">
        <v>584</v>
      </c>
      <c r="K51" s="343">
        <v>536</v>
      </c>
      <c r="L51" s="343">
        <v>472</v>
      </c>
      <c r="M51" s="344">
        <v>430</v>
      </c>
    </row>
    <row r="52" spans="2:13" ht="27.75" customHeight="1" x14ac:dyDescent="0.15">
      <c r="B52" s="1165"/>
      <c r="C52" s="1166"/>
      <c r="D52" s="101"/>
      <c r="E52" s="1169" t="s">
        <v>42</v>
      </c>
      <c r="F52" s="1169"/>
      <c r="G52" s="1169"/>
      <c r="H52" s="1170"/>
      <c r="I52" s="342">
        <v>5357</v>
      </c>
      <c r="J52" s="343">
        <v>5734</v>
      </c>
      <c r="K52" s="343">
        <v>5547</v>
      </c>
      <c r="L52" s="343">
        <v>5616</v>
      </c>
      <c r="M52" s="344">
        <v>5255</v>
      </c>
    </row>
    <row r="53" spans="2:13" ht="27.75" customHeight="1" thickBot="1" x14ac:dyDescent="0.2">
      <c r="B53" s="1176" t="s">
        <v>43</v>
      </c>
      <c r="C53" s="1177"/>
      <c r="D53" s="105"/>
      <c r="E53" s="1178" t="s">
        <v>44</v>
      </c>
      <c r="F53" s="1178"/>
      <c r="G53" s="1178"/>
      <c r="H53" s="1179"/>
      <c r="I53" s="345">
        <v>761</v>
      </c>
      <c r="J53" s="346">
        <v>862</v>
      </c>
      <c r="K53" s="346">
        <v>496</v>
      </c>
      <c r="L53" s="346">
        <v>226</v>
      </c>
      <c r="M53" s="347">
        <v>-163</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4ekOGJo+uP7JNGswHSImnU3Zjy9IUI99zkbghFOLihaAnRXQdB20S1a7Vp24yqQVv16YN/X4zcfjvpAZiwXizw==" saltValue="fG6IcTFky70HoNJZWErR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580</v>
      </c>
      <c r="G54" s="114" t="s">
        <v>581</v>
      </c>
      <c r="H54" s="115" t="s">
        <v>582</v>
      </c>
    </row>
    <row r="55" spans="2:8" ht="52.5" customHeight="1" x14ac:dyDescent="0.15">
      <c r="B55" s="116"/>
      <c r="C55" s="1188" t="s">
        <v>47</v>
      </c>
      <c r="D55" s="1188"/>
      <c r="E55" s="1189"/>
      <c r="F55" s="117">
        <v>826</v>
      </c>
      <c r="G55" s="117">
        <v>829</v>
      </c>
      <c r="H55" s="118">
        <v>1000</v>
      </c>
    </row>
    <row r="56" spans="2:8" ht="52.5" customHeight="1" x14ac:dyDescent="0.15">
      <c r="B56" s="119"/>
      <c r="C56" s="1190" t="s">
        <v>48</v>
      </c>
      <c r="D56" s="1190"/>
      <c r="E56" s="1191"/>
      <c r="F56" s="120">
        <v>813</v>
      </c>
      <c r="G56" s="120">
        <v>813</v>
      </c>
      <c r="H56" s="121">
        <v>834</v>
      </c>
    </row>
    <row r="57" spans="2:8" ht="53.25" customHeight="1" x14ac:dyDescent="0.15">
      <c r="B57" s="119"/>
      <c r="C57" s="1192" t="s">
        <v>49</v>
      </c>
      <c r="D57" s="1192"/>
      <c r="E57" s="1193"/>
      <c r="F57" s="122">
        <v>862</v>
      </c>
      <c r="G57" s="122">
        <v>925</v>
      </c>
      <c r="H57" s="123">
        <v>1085</v>
      </c>
    </row>
    <row r="58" spans="2:8" ht="45.75" customHeight="1" x14ac:dyDescent="0.15">
      <c r="B58" s="124"/>
      <c r="C58" s="1180" t="s">
        <v>608</v>
      </c>
      <c r="D58" s="1181"/>
      <c r="E58" s="1182"/>
      <c r="F58" s="125">
        <v>461</v>
      </c>
      <c r="G58" s="125">
        <v>468</v>
      </c>
      <c r="H58" s="126">
        <v>471</v>
      </c>
    </row>
    <row r="59" spans="2:8" ht="45.75" customHeight="1" x14ac:dyDescent="0.15">
      <c r="B59" s="124"/>
      <c r="C59" s="1180" t="s">
        <v>609</v>
      </c>
      <c r="D59" s="1181"/>
      <c r="E59" s="1182"/>
      <c r="F59" s="125">
        <v>170</v>
      </c>
      <c r="G59" s="125">
        <v>227</v>
      </c>
      <c r="H59" s="126">
        <v>311</v>
      </c>
    </row>
    <row r="60" spans="2:8" ht="45.75" customHeight="1" x14ac:dyDescent="0.15">
      <c r="B60" s="124"/>
      <c r="C60" s="1180" t="s">
        <v>610</v>
      </c>
      <c r="D60" s="1181"/>
      <c r="E60" s="1182"/>
      <c r="F60" s="125">
        <v>128</v>
      </c>
      <c r="G60" s="125">
        <v>130</v>
      </c>
      <c r="H60" s="126">
        <v>142</v>
      </c>
    </row>
    <row r="61" spans="2:8" ht="45.75" customHeight="1" x14ac:dyDescent="0.15">
      <c r="B61" s="124"/>
      <c r="C61" s="1180" t="s">
        <v>612</v>
      </c>
      <c r="D61" s="1181"/>
      <c r="E61" s="1182"/>
      <c r="F61" s="125">
        <v>4</v>
      </c>
      <c r="G61" s="125">
        <v>4</v>
      </c>
      <c r="H61" s="126">
        <v>55</v>
      </c>
    </row>
    <row r="62" spans="2:8" ht="45.75" customHeight="1" thickBot="1" x14ac:dyDescent="0.2">
      <c r="B62" s="127"/>
      <c r="C62" s="1183" t="s">
        <v>611</v>
      </c>
      <c r="D62" s="1184"/>
      <c r="E62" s="1185"/>
      <c r="F62" s="128">
        <v>35</v>
      </c>
      <c r="G62" s="128">
        <v>36</v>
      </c>
      <c r="H62" s="129">
        <v>37</v>
      </c>
    </row>
    <row r="63" spans="2:8" ht="52.5" customHeight="1" thickBot="1" x14ac:dyDescent="0.2">
      <c r="B63" s="130"/>
      <c r="C63" s="1186" t="s">
        <v>50</v>
      </c>
      <c r="D63" s="1186"/>
      <c r="E63" s="1187"/>
      <c r="F63" s="131">
        <v>2501</v>
      </c>
      <c r="G63" s="131">
        <v>2566</v>
      </c>
      <c r="H63" s="132">
        <v>2919</v>
      </c>
    </row>
    <row r="64" spans="2:8" x14ac:dyDescent="0.15"/>
  </sheetData>
  <sheetProtection algorithmName="SHA-512" hashValue="J+63TbhVli6rYvSLk6Cr4eZfhaAN4AyhBe1qTQbWsyxbI43+UQ922t1wRMxlU2K27MUDo9fgWqajv7HRCVwsMg==" saltValue="PmkdQZ+ZeG1396Sz/sfG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D21F-BE95-48DA-B160-D871C0586B7F}">
  <sheetPr>
    <tabColor theme="0"/>
  </sheetPr>
  <dimension ref="A1:DE85"/>
  <sheetViews>
    <sheetView workbookViewId="0">
      <selection activeCell="AM19" sqref="AM19"/>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4"/>
      <c r="B1" s="1195"/>
      <c r="DD1" s="252"/>
      <c r="DE1" s="252"/>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52"/>
      <c r="DE2" s="252"/>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52"/>
      <c r="DE3" s="252"/>
    </row>
    <row r="4" spans="1:109" s="250"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50"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50"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50"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50"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50"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50"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50"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50"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50"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50"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50" customFormat="1" x14ac:dyDescent="0.15">
      <c r="A15" s="252"/>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50" customFormat="1" x14ac:dyDescent="0.15">
      <c r="A16" s="252"/>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50" customFormat="1" x14ac:dyDescent="0.15">
      <c r="A17" s="252"/>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50" customFormat="1" x14ac:dyDescent="0.15">
      <c r="A18" s="252"/>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52"/>
      <c r="DE19" s="252"/>
    </row>
    <row r="20" spans="1:109" x14ac:dyDescent="0.15">
      <c r="DD20" s="252"/>
      <c r="DE20" s="252"/>
    </row>
    <row r="21" spans="1:109" ht="17.25" customHeight="1" x14ac:dyDescent="0.15">
      <c r="B21" s="1197"/>
      <c r="C21" s="254"/>
      <c r="D21" s="254"/>
      <c r="E21" s="254"/>
      <c r="F21" s="254"/>
      <c r="G21" s="254"/>
      <c r="H21" s="254"/>
      <c r="I21" s="254"/>
      <c r="J21" s="254"/>
      <c r="K21" s="254"/>
      <c r="L21" s="254"/>
      <c r="M21" s="254"/>
      <c r="N21" s="1198"/>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8"/>
      <c r="AU21" s="254"/>
      <c r="AV21" s="254"/>
      <c r="AW21" s="254"/>
      <c r="AX21" s="254"/>
      <c r="AY21" s="254"/>
      <c r="AZ21" s="254"/>
      <c r="BA21" s="254"/>
      <c r="BB21" s="254"/>
      <c r="BC21" s="254"/>
      <c r="BD21" s="254"/>
      <c r="BE21" s="254"/>
      <c r="BF21" s="1198"/>
      <c r="BG21" s="254"/>
      <c r="BH21" s="254"/>
      <c r="BI21" s="254"/>
      <c r="BJ21" s="254"/>
      <c r="BK21" s="254"/>
      <c r="BL21" s="254"/>
      <c r="BM21" s="254"/>
      <c r="BN21" s="254"/>
      <c r="BO21" s="254"/>
      <c r="BP21" s="254"/>
      <c r="BQ21" s="254"/>
      <c r="BR21" s="1198"/>
      <c r="BS21" s="254"/>
      <c r="BT21" s="254"/>
      <c r="BU21" s="254"/>
      <c r="BV21" s="254"/>
      <c r="BW21" s="254"/>
      <c r="BX21" s="254"/>
      <c r="BY21" s="254"/>
      <c r="BZ21" s="254"/>
      <c r="CA21" s="254"/>
      <c r="CB21" s="254"/>
      <c r="CC21" s="254"/>
      <c r="CD21" s="1198"/>
      <c r="CE21" s="254"/>
      <c r="CF21" s="254"/>
      <c r="CG21" s="254"/>
      <c r="CH21" s="254"/>
      <c r="CI21" s="254"/>
      <c r="CJ21" s="254"/>
      <c r="CK21" s="254"/>
      <c r="CL21" s="254"/>
      <c r="CM21" s="254"/>
      <c r="CN21" s="254"/>
      <c r="CO21" s="254"/>
      <c r="CP21" s="1198"/>
      <c r="CQ21" s="254"/>
      <c r="CR21" s="254"/>
      <c r="CS21" s="254"/>
      <c r="CT21" s="254"/>
      <c r="CU21" s="254"/>
      <c r="CV21" s="254"/>
      <c r="CW21" s="254"/>
      <c r="CX21" s="254"/>
      <c r="CY21" s="254"/>
      <c r="CZ21" s="254"/>
      <c r="DA21" s="254"/>
      <c r="DB21" s="1198"/>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9"/>
      <c r="DD40" s="1199"/>
      <c r="DE40" s="252"/>
    </row>
    <row r="41" spans="2:109" ht="17.25" x14ac:dyDescent="0.15">
      <c r="B41" s="253" t="s">
        <v>614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200"/>
      <c r="I42" s="1201"/>
      <c r="J42" s="1201"/>
      <c r="K42" s="1201"/>
      <c r="AM42" s="1200"/>
      <c r="AN42" s="1200" t="s">
        <v>615</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56"/>
      <c r="AN43" s="1202" t="s">
        <v>616</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56"/>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56"/>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56"/>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56"/>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56"/>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56"/>
      <c r="AN49" s="252" t="s">
        <v>617</v>
      </c>
    </row>
    <row r="50" spans="1:109" x14ac:dyDescent="0.15">
      <c r="B50" s="256"/>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578</v>
      </c>
      <c r="BQ50" s="1218"/>
      <c r="BR50" s="1218"/>
      <c r="BS50" s="1218"/>
      <c r="BT50" s="1218"/>
      <c r="BU50" s="1218"/>
      <c r="BV50" s="1218"/>
      <c r="BW50" s="1218"/>
      <c r="BX50" s="1218" t="s">
        <v>579</v>
      </c>
      <c r="BY50" s="1218"/>
      <c r="BZ50" s="1218"/>
      <c r="CA50" s="1218"/>
      <c r="CB50" s="1218"/>
      <c r="CC50" s="1218"/>
      <c r="CD50" s="1218"/>
      <c r="CE50" s="1218"/>
      <c r="CF50" s="1218" t="s">
        <v>580</v>
      </c>
      <c r="CG50" s="1218"/>
      <c r="CH50" s="1218"/>
      <c r="CI50" s="1218"/>
      <c r="CJ50" s="1218"/>
      <c r="CK50" s="1218"/>
      <c r="CL50" s="1218"/>
      <c r="CM50" s="1218"/>
      <c r="CN50" s="1218" t="s">
        <v>581</v>
      </c>
      <c r="CO50" s="1218"/>
      <c r="CP50" s="1218"/>
      <c r="CQ50" s="1218"/>
      <c r="CR50" s="1218"/>
      <c r="CS50" s="1218"/>
      <c r="CT50" s="1218"/>
      <c r="CU50" s="1218"/>
      <c r="CV50" s="1218" t="s">
        <v>582</v>
      </c>
      <c r="CW50" s="1218"/>
      <c r="CX50" s="1218"/>
      <c r="CY50" s="1218"/>
      <c r="CZ50" s="1218"/>
      <c r="DA50" s="1218"/>
      <c r="DB50" s="1218"/>
      <c r="DC50" s="1218"/>
    </row>
    <row r="51" spans="1:109" ht="13.5" customHeight="1" x14ac:dyDescent="0.15">
      <c r="B51" s="256"/>
      <c r="G51" s="1219"/>
      <c r="H51" s="1219"/>
      <c r="I51" s="1220"/>
      <c r="J51" s="1220"/>
      <c r="K51" s="1221"/>
      <c r="L51" s="1221"/>
      <c r="M51" s="1221"/>
      <c r="N51" s="1221"/>
      <c r="AM51" s="1211"/>
      <c r="AN51" s="1222" t="s">
        <v>618</v>
      </c>
      <c r="AO51" s="1222"/>
      <c r="AP51" s="1222"/>
      <c r="AQ51" s="1222"/>
      <c r="AR51" s="1222"/>
      <c r="AS51" s="1222"/>
      <c r="AT51" s="1222"/>
      <c r="AU51" s="1222"/>
      <c r="AV51" s="1222"/>
      <c r="AW51" s="1222"/>
      <c r="AX51" s="1222"/>
      <c r="AY51" s="1222"/>
      <c r="AZ51" s="1222"/>
      <c r="BA51" s="1222"/>
      <c r="BB51" s="1222" t="s">
        <v>619</v>
      </c>
      <c r="BC51" s="1222"/>
      <c r="BD51" s="1222"/>
      <c r="BE51" s="1222"/>
      <c r="BF51" s="1222"/>
      <c r="BG51" s="1222"/>
      <c r="BH51" s="1222"/>
      <c r="BI51" s="1222"/>
      <c r="BJ51" s="1222"/>
      <c r="BK51" s="1222"/>
      <c r="BL51" s="1222"/>
      <c r="BM51" s="1222"/>
      <c r="BN51" s="1222"/>
      <c r="BO51" s="1222"/>
      <c r="BP51" s="1223"/>
      <c r="BQ51" s="1224"/>
      <c r="BR51" s="1224"/>
      <c r="BS51" s="1224"/>
      <c r="BT51" s="1224"/>
      <c r="BU51" s="1224"/>
      <c r="BV51" s="1224"/>
      <c r="BW51" s="1224"/>
      <c r="BX51" s="1224">
        <v>47.6</v>
      </c>
      <c r="BY51" s="1224"/>
      <c r="BZ51" s="1224"/>
      <c r="CA51" s="1224"/>
      <c r="CB51" s="1224"/>
      <c r="CC51" s="1224"/>
      <c r="CD51" s="1224"/>
      <c r="CE51" s="1224"/>
      <c r="CF51" s="1224">
        <v>27.6</v>
      </c>
      <c r="CG51" s="1224"/>
      <c r="CH51" s="1224"/>
      <c r="CI51" s="1224"/>
      <c r="CJ51" s="1224"/>
      <c r="CK51" s="1224"/>
      <c r="CL51" s="1224"/>
      <c r="CM51" s="1224"/>
      <c r="CN51" s="1224">
        <v>12</v>
      </c>
      <c r="CO51" s="1224"/>
      <c r="CP51" s="1224"/>
      <c r="CQ51" s="1224"/>
      <c r="CR51" s="1224"/>
      <c r="CS51" s="1224"/>
      <c r="CT51" s="1224"/>
      <c r="CU51" s="1224"/>
      <c r="CV51" s="1224"/>
      <c r="CW51" s="1224"/>
      <c r="CX51" s="1224"/>
      <c r="CY51" s="1224"/>
      <c r="CZ51" s="1224"/>
      <c r="DA51" s="1224"/>
      <c r="DB51" s="1224"/>
      <c r="DC51" s="1224"/>
    </row>
    <row r="52" spans="1:109" x14ac:dyDescent="0.15">
      <c r="B52" s="256"/>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x14ac:dyDescent="0.15">
      <c r="A53" s="1201"/>
      <c r="B53" s="256"/>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620</v>
      </c>
      <c r="BC53" s="1222"/>
      <c r="BD53" s="1222"/>
      <c r="BE53" s="1222"/>
      <c r="BF53" s="1222"/>
      <c r="BG53" s="1222"/>
      <c r="BH53" s="1222"/>
      <c r="BI53" s="1222"/>
      <c r="BJ53" s="1222"/>
      <c r="BK53" s="1222"/>
      <c r="BL53" s="1222"/>
      <c r="BM53" s="1222"/>
      <c r="BN53" s="1222"/>
      <c r="BO53" s="1222"/>
      <c r="BP53" s="1223"/>
      <c r="BQ53" s="1224"/>
      <c r="BR53" s="1224"/>
      <c r="BS53" s="1224"/>
      <c r="BT53" s="1224"/>
      <c r="BU53" s="1224"/>
      <c r="BV53" s="1224"/>
      <c r="BW53" s="1224"/>
      <c r="BX53" s="1224">
        <v>49.1</v>
      </c>
      <c r="BY53" s="1224"/>
      <c r="BZ53" s="1224"/>
      <c r="CA53" s="1224"/>
      <c r="CB53" s="1224"/>
      <c r="CC53" s="1224"/>
      <c r="CD53" s="1224"/>
      <c r="CE53" s="1224"/>
      <c r="CF53" s="1224">
        <v>50.6</v>
      </c>
      <c r="CG53" s="1224"/>
      <c r="CH53" s="1224"/>
      <c r="CI53" s="1224"/>
      <c r="CJ53" s="1224"/>
      <c r="CK53" s="1224"/>
      <c r="CL53" s="1224"/>
      <c r="CM53" s="1224"/>
      <c r="CN53" s="1224">
        <v>52.7</v>
      </c>
      <c r="CO53" s="1224"/>
      <c r="CP53" s="1224"/>
      <c r="CQ53" s="1224"/>
      <c r="CR53" s="1224"/>
      <c r="CS53" s="1224"/>
      <c r="CT53" s="1224"/>
      <c r="CU53" s="1224"/>
      <c r="CV53" s="1224">
        <v>54.3</v>
      </c>
      <c r="CW53" s="1224"/>
      <c r="CX53" s="1224"/>
      <c r="CY53" s="1224"/>
      <c r="CZ53" s="1224"/>
      <c r="DA53" s="1224"/>
      <c r="DB53" s="1224"/>
      <c r="DC53" s="1224"/>
    </row>
    <row r="54" spans="1:109" x14ac:dyDescent="0.15">
      <c r="A54" s="1201"/>
      <c r="B54" s="256"/>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x14ac:dyDescent="0.15">
      <c r="A55" s="1201"/>
      <c r="B55" s="256"/>
      <c r="G55" s="1212"/>
      <c r="H55" s="1212"/>
      <c r="I55" s="1212"/>
      <c r="J55" s="1212"/>
      <c r="K55" s="1221"/>
      <c r="L55" s="1221"/>
      <c r="M55" s="1221"/>
      <c r="N55" s="1221"/>
      <c r="AN55" s="1218" t="s">
        <v>621</v>
      </c>
      <c r="AO55" s="1218"/>
      <c r="AP55" s="1218"/>
      <c r="AQ55" s="1218"/>
      <c r="AR55" s="1218"/>
      <c r="AS55" s="1218"/>
      <c r="AT55" s="1218"/>
      <c r="AU55" s="1218"/>
      <c r="AV55" s="1218"/>
      <c r="AW55" s="1218"/>
      <c r="AX55" s="1218"/>
      <c r="AY55" s="1218"/>
      <c r="AZ55" s="1218"/>
      <c r="BA55" s="1218"/>
      <c r="BB55" s="1222" t="s">
        <v>619</v>
      </c>
      <c r="BC55" s="1222"/>
      <c r="BD55" s="1222"/>
      <c r="BE55" s="1222"/>
      <c r="BF55" s="1222"/>
      <c r="BG55" s="1222"/>
      <c r="BH55" s="1222"/>
      <c r="BI55" s="1222"/>
      <c r="BJ55" s="1222"/>
      <c r="BK55" s="1222"/>
      <c r="BL55" s="1222"/>
      <c r="BM55" s="1222"/>
      <c r="BN55" s="1222"/>
      <c r="BO55" s="1222"/>
      <c r="BP55" s="1223"/>
      <c r="BQ55" s="1224"/>
      <c r="BR55" s="1224"/>
      <c r="BS55" s="1224"/>
      <c r="BT55" s="1224"/>
      <c r="BU55" s="1224"/>
      <c r="BV55" s="1224"/>
      <c r="BW55" s="1224"/>
      <c r="BX55" s="1224">
        <v>0</v>
      </c>
      <c r="BY55" s="1224"/>
      <c r="BZ55" s="1224"/>
      <c r="CA55" s="1224"/>
      <c r="CB55" s="1224"/>
      <c r="CC55" s="1224"/>
      <c r="CD55" s="1224"/>
      <c r="CE55" s="1224"/>
      <c r="CF55" s="1224">
        <v>0</v>
      </c>
      <c r="CG55" s="1224"/>
      <c r="CH55" s="1224"/>
      <c r="CI55" s="1224"/>
      <c r="CJ55" s="1224"/>
      <c r="CK55" s="1224"/>
      <c r="CL55" s="1224"/>
      <c r="CM55" s="1224"/>
      <c r="CN55" s="1224">
        <v>0</v>
      </c>
      <c r="CO55" s="1224"/>
      <c r="CP55" s="1224"/>
      <c r="CQ55" s="1224"/>
      <c r="CR55" s="1224"/>
      <c r="CS55" s="1224"/>
      <c r="CT55" s="1224"/>
      <c r="CU55" s="1224"/>
      <c r="CV55" s="1224">
        <v>0</v>
      </c>
      <c r="CW55" s="1224"/>
      <c r="CX55" s="1224"/>
      <c r="CY55" s="1224"/>
      <c r="CZ55" s="1224"/>
      <c r="DA55" s="1224"/>
      <c r="DB55" s="1224"/>
      <c r="DC55" s="1224"/>
    </row>
    <row r="56" spans="1:109" x14ac:dyDescent="0.15">
      <c r="A56" s="1201"/>
      <c r="B56" s="256"/>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01" customFormat="1" x14ac:dyDescent="0.15">
      <c r="B57" s="1225"/>
      <c r="G57" s="1212"/>
      <c r="H57" s="1212"/>
      <c r="I57" s="1226"/>
      <c r="J57" s="1226"/>
      <c r="K57" s="1221"/>
      <c r="L57" s="1221"/>
      <c r="M57" s="1221"/>
      <c r="N57" s="1221"/>
      <c r="AM57" s="252"/>
      <c r="AN57" s="1218"/>
      <c r="AO57" s="1218"/>
      <c r="AP57" s="1218"/>
      <c r="AQ57" s="1218"/>
      <c r="AR57" s="1218"/>
      <c r="AS57" s="1218"/>
      <c r="AT57" s="1218"/>
      <c r="AU57" s="1218"/>
      <c r="AV57" s="1218"/>
      <c r="AW57" s="1218"/>
      <c r="AX57" s="1218"/>
      <c r="AY57" s="1218"/>
      <c r="AZ57" s="1218"/>
      <c r="BA57" s="1218"/>
      <c r="BB57" s="1222" t="s">
        <v>620</v>
      </c>
      <c r="BC57" s="1222"/>
      <c r="BD57" s="1222"/>
      <c r="BE57" s="1222"/>
      <c r="BF57" s="1222"/>
      <c r="BG57" s="1222"/>
      <c r="BH57" s="1222"/>
      <c r="BI57" s="1222"/>
      <c r="BJ57" s="1222"/>
      <c r="BK57" s="1222"/>
      <c r="BL57" s="1222"/>
      <c r="BM57" s="1222"/>
      <c r="BN57" s="1222"/>
      <c r="BO57" s="1222"/>
      <c r="BP57" s="1223"/>
      <c r="BQ57" s="1224"/>
      <c r="BR57" s="1224"/>
      <c r="BS57" s="1224"/>
      <c r="BT57" s="1224"/>
      <c r="BU57" s="1224"/>
      <c r="BV57" s="1224"/>
      <c r="BW57" s="1224"/>
      <c r="BX57" s="1224">
        <v>59.3</v>
      </c>
      <c r="BY57" s="1224"/>
      <c r="BZ57" s="1224"/>
      <c r="CA57" s="1224"/>
      <c r="CB57" s="1224"/>
      <c r="CC57" s="1224"/>
      <c r="CD57" s="1224"/>
      <c r="CE57" s="1224"/>
      <c r="CF57" s="1224">
        <v>60.4</v>
      </c>
      <c r="CG57" s="1224"/>
      <c r="CH57" s="1224"/>
      <c r="CI57" s="1224"/>
      <c r="CJ57" s="1224"/>
      <c r="CK57" s="1224"/>
      <c r="CL57" s="1224"/>
      <c r="CM57" s="1224"/>
      <c r="CN57" s="1224">
        <v>61.1</v>
      </c>
      <c r="CO57" s="1224"/>
      <c r="CP57" s="1224"/>
      <c r="CQ57" s="1224"/>
      <c r="CR57" s="1224"/>
      <c r="CS57" s="1224"/>
      <c r="CT57" s="1224"/>
      <c r="CU57" s="1224"/>
      <c r="CV57" s="1224">
        <v>62.3</v>
      </c>
      <c r="CW57" s="1224"/>
      <c r="CX57" s="1224"/>
      <c r="CY57" s="1224"/>
      <c r="CZ57" s="1224"/>
      <c r="DA57" s="1224"/>
      <c r="DB57" s="1224"/>
      <c r="DC57" s="1224"/>
      <c r="DD57" s="1227"/>
      <c r="DE57" s="1225"/>
    </row>
    <row r="58" spans="1:109" s="1201" customFormat="1" x14ac:dyDescent="0.15">
      <c r="A58" s="252"/>
      <c r="B58" s="1225"/>
      <c r="G58" s="1212"/>
      <c r="H58" s="1212"/>
      <c r="I58" s="1226"/>
      <c r="J58" s="1226"/>
      <c r="K58" s="1221"/>
      <c r="L58" s="1221"/>
      <c r="M58" s="1221"/>
      <c r="N58" s="1221"/>
      <c r="AM58" s="252"/>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27"/>
      <c r="DE58" s="1225"/>
    </row>
    <row r="59" spans="1:109" s="1201" customFormat="1" x14ac:dyDescent="0.15">
      <c r="A59" s="252"/>
      <c r="B59" s="1225"/>
      <c r="K59" s="1228"/>
      <c r="L59" s="1228"/>
      <c r="M59" s="1228"/>
      <c r="N59" s="1228"/>
      <c r="AQ59" s="1228"/>
      <c r="AR59" s="1228"/>
      <c r="AS59" s="1228"/>
      <c r="AT59" s="1228"/>
      <c r="BC59" s="1228"/>
      <c r="BD59" s="1228"/>
      <c r="BE59" s="1228"/>
      <c r="BF59" s="1228"/>
      <c r="BO59" s="1228"/>
      <c r="BP59" s="1228"/>
      <c r="BQ59" s="1228"/>
      <c r="BR59" s="1228"/>
      <c r="CA59" s="1228"/>
      <c r="CB59" s="1228"/>
      <c r="CC59" s="1228"/>
      <c r="CD59" s="1228"/>
      <c r="CM59" s="1228"/>
      <c r="CN59" s="1228"/>
      <c r="CO59" s="1228"/>
      <c r="CP59" s="1228"/>
      <c r="CY59" s="1228"/>
      <c r="CZ59" s="1228"/>
      <c r="DA59" s="1228"/>
      <c r="DB59" s="1228"/>
      <c r="DC59" s="1228"/>
      <c r="DD59" s="1227"/>
      <c r="DE59" s="1225"/>
    </row>
    <row r="60" spans="1:109" s="1201" customFormat="1" x14ac:dyDescent="0.15">
      <c r="A60" s="252"/>
      <c r="B60" s="1225"/>
      <c r="K60" s="1228"/>
      <c r="L60" s="1228"/>
      <c r="M60" s="1228"/>
      <c r="N60" s="1228"/>
      <c r="AQ60" s="1228"/>
      <c r="AR60" s="1228"/>
      <c r="AS60" s="1228"/>
      <c r="AT60" s="1228"/>
      <c r="BC60" s="1228"/>
      <c r="BD60" s="1228"/>
      <c r="BE60" s="1228"/>
      <c r="BF60" s="1228"/>
      <c r="BO60" s="1228"/>
      <c r="BP60" s="1228"/>
      <c r="BQ60" s="1228"/>
      <c r="BR60" s="1228"/>
      <c r="CA60" s="1228"/>
      <c r="CB60" s="1228"/>
      <c r="CC60" s="1228"/>
      <c r="CD60" s="1228"/>
      <c r="CM60" s="1228"/>
      <c r="CN60" s="1228"/>
      <c r="CO60" s="1228"/>
      <c r="CP60" s="1228"/>
      <c r="CY60" s="1228"/>
      <c r="CZ60" s="1228"/>
      <c r="DA60" s="1228"/>
      <c r="DB60" s="1228"/>
      <c r="DC60" s="1228"/>
      <c r="DD60" s="1227"/>
      <c r="DE60" s="1225"/>
    </row>
    <row r="61" spans="1:109" s="1201" customFormat="1" x14ac:dyDescent="0.15">
      <c r="A61" s="252"/>
      <c r="B61" s="1229"/>
      <c r="C61" s="1230"/>
      <c r="D61" s="1230"/>
      <c r="E61" s="1230"/>
      <c r="F61" s="1230"/>
      <c r="G61" s="1230"/>
      <c r="H61" s="1230"/>
      <c r="I61" s="1230"/>
      <c r="J61" s="1230"/>
      <c r="K61" s="1230"/>
      <c r="L61" s="1230"/>
      <c r="M61" s="1231"/>
      <c r="N61" s="1231"/>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1"/>
      <c r="AT61" s="1231"/>
      <c r="AU61" s="1230"/>
      <c r="AV61" s="1230"/>
      <c r="AW61" s="1230"/>
      <c r="AX61" s="1230"/>
      <c r="AY61" s="1230"/>
      <c r="AZ61" s="1230"/>
      <c r="BA61" s="1230"/>
      <c r="BB61" s="1230"/>
      <c r="BC61" s="1230"/>
      <c r="BD61" s="1230"/>
      <c r="BE61" s="1231"/>
      <c r="BF61" s="1231"/>
      <c r="BG61" s="1230"/>
      <c r="BH61" s="1230"/>
      <c r="BI61" s="1230"/>
      <c r="BJ61" s="1230"/>
      <c r="BK61" s="1230"/>
      <c r="BL61" s="1230"/>
      <c r="BM61" s="1230"/>
      <c r="BN61" s="1230"/>
      <c r="BO61" s="1230"/>
      <c r="BP61" s="1230"/>
      <c r="BQ61" s="1231"/>
      <c r="BR61" s="1231"/>
      <c r="BS61" s="1230"/>
      <c r="BT61" s="1230"/>
      <c r="BU61" s="1230"/>
      <c r="BV61" s="1230"/>
      <c r="BW61" s="1230"/>
      <c r="BX61" s="1230"/>
      <c r="BY61" s="1230"/>
      <c r="BZ61" s="1230"/>
      <c r="CA61" s="1230"/>
      <c r="CB61" s="1230"/>
      <c r="CC61" s="1231"/>
      <c r="CD61" s="1231"/>
      <c r="CE61" s="1230"/>
      <c r="CF61" s="1230"/>
      <c r="CG61" s="1230"/>
      <c r="CH61" s="1230"/>
      <c r="CI61" s="1230"/>
      <c r="CJ61" s="1230"/>
      <c r="CK61" s="1230"/>
      <c r="CL61" s="1230"/>
      <c r="CM61" s="1230"/>
      <c r="CN61" s="1230"/>
      <c r="CO61" s="1231"/>
      <c r="CP61" s="1231"/>
      <c r="CQ61" s="1230"/>
      <c r="CR61" s="1230"/>
      <c r="CS61" s="1230"/>
      <c r="CT61" s="1230"/>
      <c r="CU61" s="1230"/>
      <c r="CV61" s="1230"/>
      <c r="CW61" s="1230"/>
      <c r="CX61" s="1230"/>
      <c r="CY61" s="1230"/>
      <c r="CZ61" s="1230"/>
      <c r="DA61" s="1231"/>
      <c r="DB61" s="1231"/>
      <c r="DC61" s="1231"/>
      <c r="DD61" s="1232"/>
      <c r="DE61" s="1225"/>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52"/>
    </row>
    <row r="63" spans="1:109" ht="17.25" x14ac:dyDescent="0.15">
      <c r="B63" s="309" t="s">
        <v>622</v>
      </c>
    </row>
    <row r="64" spans="1:109" x14ac:dyDescent="0.15">
      <c r="B64" s="256"/>
      <c r="G64" s="1200"/>
      <c r="I64" s="1233"/>
      <c r="J64" s="1233"/>
      <c r="K64" s="1233"/>
      <c r="L64" s="1233"/>
      <c r="M64" s="1233"/>
      <c r="N64" s="1234"/>
      <c r="AM64" s="1200"/>
      <c r="AN64" s="1200" t="s">
        <v>615</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56"/>
      <c r="AN65" s="1202" t="s">
        <v>623</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56"/>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56"/>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56"/>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56"/>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56"/>
      <c r="H70" s="1235"/>
      <c r="I70" s="1235"/>
      <c r="J70" s="1236"/>
      <c r="K70" s="1236"/>
      <c r="L70" s="1237"/>
      <c r="M70" s="1236"/>
      <c r="N70" s="1237"/>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56"/>
      <c r="G71" s="1238"/>
      <c r="I71" s="1239"/>
      <c r="J71" s="1236"/>
      <c r="K71" s="1236"/>
      <c r="L71" s="1237"/>
      <c r="M71" s="1236"/>
      <c r="N71" s="1237"/>
      <c r="AM71" s="1238"/>
      <c r="AN71" s="252" t="s">
        <v>617</v>
      </c>
    </row>
    <row r="72" spans="2:107" x14ac:dyDescent="0.15">
      <c r="B72" s="256"/>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578</v>
      </c>
      <c r="BQ72" s="1218"/>
      <c r="BR72" s="1218"/>
      <c r="BS72" s="1218"/>
      <c r="BT72" s="1218"/>
      <c r="BU72" s="1218"/>
      <c r="BV72" s="1218"/>
      <c r="BW72" s="1218"/>
      <c r="BX72" s="1218" t="s">
        <v>579</v>
      </c>
      <c r="BY72" s="1218"/>
      <c r="BZ72" s="1218"/>
      <c r="CA72" s="1218"/>
      <c r="CB72" s="1218"/>
      <c r="CC72" s="1218"/>
      <c r="CD72" s="1218"/>
      <c r="CE72" s="1218"/>
      <c r="CF72" s="1218" t="s">
        <v>580</v>
      </c>
      <c r="CG72" s="1218"/>
      <c r="CH72" s="1218"/>
      <c r="CI72" s="1218"/>
      <c r="CJ72" s="1218"/>
      <c r="CK72" s="1218"/>
      <c r="CL72" s="1218"/>
      <c r="CM72" s="1218"/>
      <c r="CN72" s="1218" t="s">
        <v>581</v>
      </c>
      <c r="CO72" s="1218"/>
      <c r="CP72" s="1218"/>
      <c r="CQ72" s="1218"/>
      <c r="CR72" s="1218"/>
      <c r="CS72" s="1218"/>
      <c r="CT72" s="1218"/>
      <c r="CU72" s="1218"/>
      <c r="CV72" s="1218" t="s">
        <v>582</v>
      </c>
      <c r="CW72" s="1218"/>
      <c r="CX72" s="1218"/>
      <c r="CY72" s="1218"/>
      <c r="CZ72" s="1218"/>
      <c r="DA72" s="1218"/>
      <c r="DB72" s="1218"/>
      <c r="DC72" s="1218"/>
    </row>
    <row r="73" spans="2:107" x14ac:dyDescent="0.15">
      <c r="B73" s="256"/>
      <c r="G73" s="1219"/>
      <c r="H73" s="1219"/>
      <c r="I73" s="1219"/>
      <c r="J73" s="1219"/>
      <c r="K73" s="1240"/>
      <c r="L73" s="1240"/>
      <c r="M73" s="1240"/>
      <c r="N73" s="1240"/>
      <c r="AM73" s="1211"/>
      <c r="AN73" s="1222" t="s">
        <v>618</v>
      </c>
      <c r="AO73" s="1222"/>
      <c r="AP73" s="1222"/>
      <c r="AQ73" s="1222"/>
      <c r="AR73" s="1222"/>
      <c r="AS73" s="1222"/>
      <c r="AT73" s="1222"/>
      <c r="AU73" s="1222"/>
      <c r="AV73" s="1222"/>
      <c r="AW73" s="1222"/>
      <c r="AX73" s="1222"/>
      <c r="AY73" s="1222"/>
      <c r="AZ73" s="1222"/>
      <c r="BA73" s="1222"/>
      <c r="BB73" s="1222" t="s">
        <v>619</v>
      </c>
      <c r="BC73" s="1222"/>
      <c r="BD73" s="1222"/>
      <c r="BE73" s="1222"/>
      <c r="BF73" s="1222"/>
      <c r="BG73" s="1222"/>
      <c r="BH73" s="1222"/>
      <c r="BI73" s="1222"/>
      <c r="BJ73" s="1222"/>
      <c r="BK73" s="1222"/>
      <c r="BL73" s="1222"/>
      <c r="BM73" s="1222"/>
      <c r="BN73" s="1222"/>
      <c r="BO73" s="1222"/>
      <c r="BP73" s="1224">
        <v>41.7</v>
      </c>
      <c r="BQ73" s="1224"/>
      <c r="BR73" s="1224"/>
      <c r="BS73" s="1224"/>
      <c r="BT73" s="1224"/>
      <c r="BU73" s="1224"/>
      <c r="BV73" s="1224"/>
      <c r="BW73" s="1224"/>
      <c r="BX73" s="1224">
        <v>47.6</v>
      </c>
      <c r="BY73" s="1224"/>
      <c r="BZ73" s="1224"/>
      <c r="CA73" s="1224"/>
      <c r="CB73" s="1224"/>
      <c r="CC73" s="1224"/>
      <c r="CD73" s="1224"/>
      <c r="CE73" s="1224"/>
      <c r="CF73" s="1224">
        <v>27.6</v>
      </c>
      <c r="CG73" s="1224"/>
      <c r="CH73" s="1224"/>
      <c r="CI73" s="1224"/>
      <c r="CJ73" s="1224"/>
      <c r="CK73" s="1224"/>
      <c r="CL73" s="1224"/>
      <c r="CM73" s="1224"/>
      <c r="CN73" s="1224">
        <v>12</v>
      </c>
      <c r="CO73" s="1224"/>
      <c r="CP73" s="1224"/>
      <c r="CQ73" s="1224"/>
      <c r="CR73" s="1224"/>
      <c r="CS73" s="1224"/>
      <c r="CT73" s="1224"/>
      <c r="CU73" s="1224"/>
      <c r="CV73" s="1224"/>
      <c r="CW73" s="1224"/>
      <c r="CX73" s="1224"/>
      <c r="CY73" s="1224"/>
      <c r="CZ73" s="1224"/>
      <c r="DA73" s="1224"/>
      <c r="DB73" s="1224"/>
      <c r="DC73" s="1224"/>
    </row>
    <row r="74" spans="2:107" x14ac:dyDescent="0.15">
      <c r="B74" s="256"/>
      <c r="G74" s="1219"/>
      <c r="H74" s="1219"/>
      <c r="I74" s="1219"/>
      <c r="J74" s="1219"/>
      <c r="K74" s="1240"/>
      <c r="L74" s="1240"/>
      <c r="M74" s="1240"/>
      <c r="N74" s="1240"/>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x14ac:dyDescent="0.15">
      <c r="B75" s="256"/>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624</v>
      </c>
      <c r="BC75" s="1222"/>
      <c r="BD75" s="1222"/>
      <c r="BE75" s="1222"/>
      <c r="BF75" s="1222"/>
      <c r="BG75" s="1222"/>
      <c r="BH75" s="1222"/>
      <c r="BI75" s="1222"/>
      <c r="BJ75" s="1222"/>
      <c r="BK75" s="1222"/>
      <c r="BL75" s="1222"/>
      <c r="BM75" s="1222"/>
      <c r="BN75" s="1222"/>
      <c r="BO75" s="1222"/>
      <c r="BP75" s="1224">
        <v>13.5</v>
      </c>
      <c r="BQ75" s="1224"/>
      <c r="BR75" s="1224"/>
      <c r="BS75" s="1224"/>
      <c r="BT75" s="1224"/>
      <c r="BU75" s="1224"/>
      <c r="BV75" s="1224"/>
      <c r="BW75" s="1224"/>
      <c r="BX75" s="1224">
        <v>13.5</v>
      </c>
      <c r="BY75" s="1224"/>
      <c r="BZ75" s="1224"/>
      <c r="CA75" s="1224"/>
      <c r="CB75" s="1224"/>
      <c r="CC75" s="1224"/>
      <c r="CD75" s="1224"/>
      <c r="CE75" s="1224"/>
      <c r="CF75" s="1224">
        <v>13.5</v>
      </c>
      <c r="CG75" s="1224"/>
      <c r="CH75" s="1224"/>
      <c r="CI75" s="1224"/>
      <c r="CJ75" s="1224"/>
      <c r="CK75" s="1224"/>
      <c r="CL75" s="1224"/>
      <c r="CM75" s="1224"/>
      <c r="CN75" s="1224">
        <v>13.9</v>
      </c>
      <c r="CO75" s="1224"/>
      <c r="CP75" s="1224"/>
      <c r="CQ75" s="1224"/>
      <c r="CR75" s="1224"/>
      <c r="CS75" s="1224"/>
      <c r="CT75" s="1224"/>
      <c r="CU75" s="1224"/>
      <c r="CV75" s="1224">
        <v>14.3</v>
      </c>
      <c r="CW75" s="1224"/>
      <c r="CX75" s="1224"/>
      <c r="CY75" s="1224"/>
      <c r="CZ75" s="1224"/>
      <c r="DA75" s="1224"/>
      <c r="DB75" s="1224"/>
      <c r="DC75" s="1224"/>
    </row>
    <row r="76" spans="2:107" x14ac:dyDescent="0.15">
      <c r="B76" s="256"/>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x14ac:dyDescent="0.15">
      <c r="B77" s="256"/>
      <c r="G77" s="1212"/>
      <c r="H77" s="1212"/>
      <c r="I77" s="1212"/>
      <c r="J77" s="1212"/>
      <c r="K77" s="1240"/>
      <c r="L77" s="1240"/>
      <c r="M77" s="1240"/>
      <c r="N77" s="1240"/>
      <c r="AN77" s="1218" t="s">
        <v>621</v>
      </c>
      <c r="AO77" s="1218"/>
      <c r="AP77" s="1218"/>
      <c r="AQ77" s="1218"/>
      <c r="AR77" s="1218"/>
      <c r="AS77" s="1218"/>
      <c r="AT77" s="1218"/>
      <c r="AU77" s="1218"/>
      <c r="AV77" s="1218"/>
      <c r="AW77" s="1218"/>
      <c r="AX77" s="1218"/>
      <c r="AY77" s="1218"/>
      <c r="AZ77" s="1218"/>
      <c r="BA77" s="1218"/>
      <c r="BB77" s="1222" t="s">
        <v>619</v>
      </c>
      <c r="BC77" s="1222"/>
      <c r="BD77" s="1222"/>
      <c r="BE77" s="1222"/>
      <c r="BF77" s="1222"/>
      <c r="BG77" s="1222"/>
      <c r="BH77" s="1222"/>
      <c r="BI77" s="1222"/>
      <c r="BJ77" s="1222"/>
      <c r="BK77" s="1222"/>
      <c r="BL77" s="1222"/>
      <c r="BM77" s="1222"/>
      <c r="BN77" s="1222"/>
      <c r="BO77" s="1222"/>
      <c r="BP77" s="1224">
        <v>0</v>
      </c>
      <c r="BQ77" s="1224"/>
      <c r="BR77" s="1224"/>
      <c r="BS77" s="1224"/>
      <c r="BT77" s="1224"/>
      <c r="BU77" s="1224"/>
      <c r="BV77" s="1224"/>
      <c r="BW77" s="1224"/>
      <c r="BX77" s="1224">
        <v>0</v>
      </c>
      <c r="BY77" s="1224"/>
      <c r="BZ77" s="1224"/>
      <c r="CA77" s="1224"/>
      <c r="CB77" s="1224"/>
      <c r="CC77" s="1224"/>
      <c r="CD77" s="1224"/>
      <c r="CE77" s="1224"/>
      <c r="CF77" s="1224">
        <v>0</v>
      </c>
      <c r="CG77" s="1224"/>
      <c r="CH77" s="1224"/>
      <c r="CI77" s="1224"/>
      <c r="CJ77" s="1224"/>
      <c r="CK77" s="1224"/>
      <c r="CL77" s="1224"/>
      <c r="CM77" s="1224"/>
      <c r="CN77" s="1224">
        <v>0</v>
      </c>
      <c r="CO77" s="1224"/>
      <c r="CP77" s="1224"/>
      <c r="CQ77" s="1224"/>
      <c r="CR77" s="1224"/>
      <c r="CS77" s="1224"/>
      <c r="CT77" s="1224"/>
      <c r="CU77" s="1224"/>
      <c r="CV77" s="1224">
        <v>0</v>
      </c>
      <c r="CW77" s="1224"/>
      <c r="CX77" s="1224"/>
      <c r="CY77" s="1224"/>
      <c r="CZ77" s="1224"/>
      <c r="DA77" s="1224"/>
      <c r="DB77" s="1224"/>
      <c r="DC77" s="1224"/>
    </row>
    <row r="78" spans="2:107" x14ac:dyDescent="0.15">
      <c r="B78" s="256"/>
      <c r="G78" s="1212"/>
      <c r="H78" s="1212"/>
      <c r="I78" s="1212"/>
      <c r="J78" s="1212"/>
      <c r="K78" s="1240"/>
      <c r="L78" s="1240"/>
      <c r="M78" s="1240"/>
      <c r="N78" s="1240"/>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x14ac:dyDescent="0.15">
      <c r="B79" s="256"/>
      <c r="G79" s="1212"/>
      <c r="H79" s="1212"/>
      <c r="I79" s="1226"/>
      <c r="J79" s="1226"/>
      <c r="K79" s="1241"/>
      <c r="L79" s="1241"/>
      <c r="M79" s="1241"/>
      <c r="N79" s="1241"/>
      <c r="AN79" s="1218"/>
      <c r="AO79" s="1218"/>
      <c r="AP79" s="1218"/>
      <c r="AQ79" s="1218"/>
      <c r="AR79" s="1218"/>
      <c r="AS79" s="1218"/>
      <c r="AT79" s="1218"/>
      <c r="AU79" s="1218"/>
      <c r="AV79" s="1218"/>
      <c r="AW79" s="1218"/>
      <c r="AX79" s="1218"/>
      <c r="AY79" s="1218"/>
      <c r="AZ79" s="1218"/>
      <c r="BA79" s="1218"/>
      <c r="BB79" s="1222" t="s">
        <v>624</v>
      </c>
      <c r="BC79" s="1222"/>
      <c r="BD79" s="1222"/>
      <c r="BE79" s="1222"/>
      <c r="BF79" s="1222"/>
      <c r="BG79" s="1222"/>
      <c r="BH79" s="1222"/>
      <c r="BI79" s="1222"/>
      <c r="BJ79" s="1222"/>
      <c r="BK79" s="1222"/>
      <c r="BL79" s="1222"/>
      <c r="BM79" s="1222"/>
      <c r="BN79" s="1222"/>
      <c r="BO79" s="1222"/>
      <c r="BP79" s="1224">
        <v>7.1</v>
      </c>
      <c r="BQ79" s="1224"/>
      <c r="BR79" s="1224"/>
      <c r="BS79" s="1224"/>
      <c r="BT79" s="1224"/>
      <c r="BU79" s="1224"/>
      <c r="BV79" s="1224"/>
      <c r="BW79" s="1224"/>
      <c r="BX79" s="1224">
        <v>7.1</v>
      </c>
      <c r="BY79" s="1224"/>
      <c r="BZ79" s="1224"/>
      <c r="CA79" s="1224"/>
      <c r="CB79" s="1224"/>
      <c r="CC79" s="1224"/>
      <c r="CD79" s="1224"/>
      <c r="CE79" s="1224"/>
      <c r="CF79" s="1224">
        <v>7.3</v>
      </c>
      <c r="CG79" s="1224"/>
      <c r="CH79" s="1224"/>
      <c r="CI79" s="1224"/>
      <c r="CJ79" s="1224"/>
      <c r="CK79" s="1224"/>
      <c r="CL79" s="1224"/>
      <c r="CM79" s="1224"/>
      <c r="CN79" s="1224">
        <v>7.4</v>
      </c>
      <c r="CO79" s="1224"/>
      <c r="CP79" s="1224"/>
      <c r="CQ79" s="1224"/>
      <c r="CR79" s="1224"/>
      <c r="CS79" s="1224"/>
      <c r="CT79" s="1224"/>
      <c r="CU79" s="1224"/>
      <c r="CV79" s="1224">
        <v>7.5</v>
      </c>
      <c r="CW79" s="1224"/>
      <c r="CX79" s="1224"/>
      <c r="CY79" s="1224"/>
      <c r="CZ79" s="1224"/>
      <c r="DA79" s="1224"/>
      <c r="DB79" s="1224"/>
      <c r="DC79" s="1224"/>
    </row>
    <row r="80" spans="2:107" x14ac:dyDescent="0.15">
      <c r="B80" s="256"/>
      <c r="G80" s="1212"/>
      <c r="H80" s="1212"/>
      <c r="I80" s="1226"/>
      <c r="J80" s="1226"/>
      <c r="K80" s="1241"/>
      <c r="L80" s="1241"/>
      <c r="M80" s="1241"/>
      <c r="N80" s="1241"/>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x14ac:dyDescent="0.15">
      <c r="B81" s="256"/>
    </row>
    <row r="82" spans="2:109" ht="17.25" x14ac:dyDescent="0.15">
      <c r="B82" s="256"/>
      <c r="K82" s="1242"/>
      <c r="L82" s="1242"/>
      <c r="M82" s="1242"/>
      <c r="N82" s="1242"/>
      <c r="AQ82" s="1242"/>
      <c r="AR82" s="1242"/>
      <c r="AS82" s="1242"/>
      <c r="AT82" s="1242"/>
      <c r="BC82" s="1242"/>
      <c r="BD82" s="1242"/>
      <c r="BE82" s="1242"/>
      <c r="BF82" s="1242"/>
      <c r="BO82" s="1242"/>
      <c r="BP82" s="1242"/>
      <c r="BQ82" s="1242"/>
      <c r="BR82" s="1242"/>
      <c r="CA82" s="1242"/>
      <c r="CB82" s="1242"/>
      <c r="CC82" s="1242"/>
      <c r="CD82" s="1242"/>
      <c r="CM82" s="1242"/>
      <c r="CN82" s="1242"/>
      <c r="CO82" s="1242"/>
      <c r="CP82" s="1242"/>
      <c r="CY82" s="1242"/>
      <c r="CZ82" s="1242"/>
      <c r="DA82" s="1242"/>
      <c r="DB82" s="1242"/>
      <c r="DC82" s="1242"/>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9E037-ABAC-42BE-B686-8130CC00B097}">
  <sheetPr>
    <tabColor theme="0"/>
  </sheetPr>
  <dimension ref="A1:DR125"/>
  <sheetViews>
    <sheetView topLeftCell="A55" workbookViewId="0">
      <selection sqref="A1:XFD104857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525</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A2441-C247-4CCE-9F57-F33B5775AB69}">
  <sheetPr>
    <tabColor theme="0"/>
  </sheetPr>
  <dimension ref="A1:DR125"/>
  <sheetViews>
    <sheetView tabSelected="1" workbookViewId="0">
      <selection activeCell="AD30" sqref="AD3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525</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575</v>
      </c>
      <c r="G2" s="146"/>
      <c r="H2" s="147"/>
    </row>
    <row r="3" spans="1:8" x14ac:dyDescent="0.15">
      <c r="A3" s="143" t="s">
        <v>568</v>
      </c>
      <c r="B3" s="148"/>
      <c r="C3" s="149"/>
      <c r="D3" s="150">
        <v>1067282</v>
      </c>
      <c r="E3" s="151"/>
      <c r="F3" s="152">
        <v>291173</v>
      </c>
      <c r="G3" s="153"/>
      <c r="H3" s="154"/>
    </row>
    <row r="4" spans="1:8" x14ac:dyDescent="0.15">
      <c r="A4" s="155"/>
      <c r="B4" s="156"/>
      <c r="C4" s="157"/>
      <c r="D4" s="158">
        <v>118448</v>
      </c>
      <c r="E4" s="159"/>
      <c r="F4" s="160">
        <v>119071</v>
      </c>
      <c r="G4" s="161"/>
      <c r="H4" s="162"/>
    </row>
    <row r="5" spans="1:8" x14ac:dyDescent="0.15">
      <c r="A5" s="143" t="s">
        <v>570</v>
      </c>
      <c r="B5" s="148"/>
      <c r="C5" s="149"/>
      <c r="D5" s="150">
        <v>649336</v>
      </c>
      <c r="E5" s="151"/>
      <c r="F5" s="152">
        <v>271581</v>
      </c>
      <c r="G5" s="153"/>
      <c r="H5" s="154"/>
    </row>
    <row r="6" spans="1:8" x14ac:dyDescent="0.15">
      <c r="A6" s="155"/>
      <c r="B6" s="156"/>
      <c r="C6" s="157"/>
      <c r="D6" s="158">
        <v>499388</v>
      </c>
      <c r="E6" s="159"/>
      <c r="F6" s="160">
        <v>117844</v>
      </c>
      <c r="G6" s="161"/>
      <c r="H6" s="162"/>
    </row>
    <row r="7" spans="1:8" x14ac:dyDescent="0.15">
      <c r="A7" s="143" t="s">
        <v>571</v>
      </c>
      <c r="B7" s="148"/>
      <c r="C7" s="149"/>
      <c r="D7" s="150">
        <v>245241</v>
      </c>
      <c r="E7" s="151"/>
      <c r="F7" s="152">
        <v>268375</v>
      </c>
      <c r="G7" s="153"/>
      <c r="H7" s="154"/>
    </row>
    <row r="8" spans="1:8" x14ac:dyDescent="0.15">
      <c r="A8" s="155"/>
      <c r="B8" s="156"/>
      <c r="C8" s="157"/>
      <c r="D8" s="158">
        <v>52369</v>
      </c>
      <c r="E8" s="159"/>
      <c r="F8" s="160">
        <v>119602</v>
      </c>
      <c r="G8" s="161"/>
      <c r="H8" s="162"/>
    </row>
    <row r="9" spans="1:8" x14ac:dyDescent="0.15">
      <c r="A9" s="143" t="s">
        <v>572</v>
      </c>
      <c r="B9" s="148"/>
      <c r="C9" s="149"/>
      <c r="D9" s="150">
        <v>133824</v>
      </c>
      <c r="E9" s="151"/>
      <c r="F9" s="152">
        <v>301035</v>
      </c>
      <c r="G9" s="153"/>
      <c r="H9" s="154"/>
    </row>
    <row r="10" spans="1:8" x14ac:dyDescent="0.15">
      <c r="A10" s="155"/>
      <c r="B10" s="156"/>
      <c r="C10" s="157"/>
      <c r="D10" s="158">
        <v>47790</v>
      </c>
      <c r="E10" s="159"/>
      <c r="F10" s="160">
        <v>154376</v>
      </c>
      <c r="G10" s="161"/>
      <c r="H10" s="162"/>
    </row>
    <row r="11" spans="1:8" x14ac:dyDescent="0.15">
      <c r="A11" s="143" t="s">
        <v>573</v>
      </c>
      <c r="B11" s="148"/>
      <c r="C11" s="149"/>
      <c r="D11" s="150">
        <v>199673</v>
      </c>
      <c r="E11" s="151"/>
      <c r="F11" s="152">
        <v>277467</v>
      </c>
      <c r="G11" s="153"/>
      <c r="H11" s="154"/>
    </row>
    <row r="12" spans="1:8" x14ac:dyDescent="0.15">
      <c r="A12" s="155"/>
      <c r="B12" s="156"/>
      <c r="C12" s="163"/>
      <c r="D12" s="158">
        <v>93786</v>
      </c>
      <c r="E12" s="159"/>
      <c r="F12" s="160">
        <v>128378</v>
      </c>
      <c r="G12" s="161"/>
      <c r="H12" s="162"/>
    </row>
    <row r="13" spans="1:8" x14ac:dyDescent="0.15">
      <c r="A13" s="143"/>
      <c r="B13" s="148"/>
      <c r="C13" s="149"/>
      <c r="D13" s="150">
        <v>459071</v>
      </c>
      <c r="E13" s="151"/>
      <c r="F13" s="152">
        <v>281926</v>
      </c>
      <c r="G13" s="164"/>
      <c r="H13" s="154"/>
    </row>
    <row r="14" spans="1:8" x14ac:dyDescent="0.15">
      <c r="A14" s="155"/>
      <c r="B14" s="156"/>
      <c r="C14" s="157"/>
      <c r="D14" s="158">
        <v>162356</v>
      </c>
      <c r="E14" s="159"/>
      <c r="F14" s="160">
        <v>127854</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1.1399999999999999</v>
      </c>
      <c r="C19" s="165">
        <f>ROUND(VALUE(SUBSTITUTE(実質収支比率等に係る経年分析!G$48,"▲","-")),2)</f>
        <v>1.24</v>
      </c>
      <c r="D19" s="165">
        <f>ROUND(VALUE(SUBSTITUTE(実質収支比率等に係る経年分析!H$48,"▲","-")),2)</f>
        <v>1.58</v>
      </c>
      <c r="E19" s="165">
        <f>ROUND(VALUE(SUBSTITUTE(実質収支比率等に係る経年分析!I$48,"▲","-")),2)</f>
        <v>1.1100000000000001</v>
      </c>
      <c r="F19" s="165">
        <f>ROUND(VALUE(SUBSTITUTE(実質収支比率等に係る経年分析!J$48,"▲","-")),2)</f>
        <v>2.5499999999999998</v>
      </c>
    </row>
    <row r="20" spans="1:11" x14ac:dyDescent="0.15">
      <c r="A20" s="165" t="s">
        <v>54</v>
      </c>
      <c r="B20" s="165">
        <f>ROUND(VALUE(SUBSTITUTE(実質収支比率等に係る経年分析!F$47,"▲","-")),2)</f>
        <v>33.53</v>
      </c>
      <c r="C20" s="165">
        <f>ROUND(VALUE(SUBSTITUTE(実質収支比率等に係る経年分析!G$47,"▲","-")),2)</f>
        <v>34.69</v>
      </c>
      <c r="D20" s="165">
        <f>ROUND(VALUE(SUBSTITUTE(実質収支比率等に係る経年分析!H$47,"▲","-")),2)</f>
        <v>34.74</v>
      </c>
      <c r="E20" s="165">
        <f>ROUND(VALUE(SUBSTITUTE(実質収支比率等に係る経年分析!I$47,"▲","-")),2)</f>
        <v>33.47</v>
      </c>
      <c r="F20" s="165">
        <f>ROUND(VALUE(SUBSTITUTE(実質収支比率等に係る経年分析!J$47,"▲","-")),2)</f>
        <v>38.67</v>
      </c>
    </row>
    <row r="21" spans="1:11" x14ac:dyDescent="0.15">
      <c r="A21" s="165" t="s">
        <v>55</v>
      </c>
      <c r="B21" s="165">
        <f>IF(ISNUMBER(VALUE(SUBSTITUTE(実質収支比率等に係る経年分析!F$49,"▲","-"))),ROUND(VALUE(SUBSTITUTE(実質収支比率等に係る経年分析!F$49,"▲","-")),2),NA())</f>
        <v>-0.02</v>
      </c>
      <c r="C21" s="165">
        <f>IF(ISNUMBER(VALUE(SUBSTITUTE(実質収支比率等に係る経年分析!G$49,"▲","-"))),ROUND(VALUE(SUBSTITUTE(実質収支比率等に係る経年分析!G$49,"▲","-")),2),NA())</f>
        <v>0.14000000000000001</v>
      </c>
      <c r="D21" s="165">
        <f>IF(ISNUMBER(VALUE(SUBSTITUTE(実質収支比率等に係る経年分析!H$49,"▲","-"))),ROUND(VALUE(SUBSTITUTE(実質収支比率等に係る経年分析!H$49,"▲","-")),2),NA())</f>
        <v>0.41</v>
      </c>
      <c r="E21" s="165">
        <f>IF(ISNUMBER(VALUE(SUBSTITUTE(実質収支比率等に係る経年分析!I$49,"▲","-"))),ROUND(VALUE(SUBSTITUTE(実質収支比率等に係る経年分析!I$49,"▲","-")),2),NA())</f>
        <v>-0.31</v>
      </c>
      <c r="F21" s="165">
        <f>IF(ISNUMBER(VALUE(SUBSTITUTE(実質収支比率等に係る経年分析!J$49,"▲","-"))),ROUND(VALUE(SUBSTITUTE(実質収支比率等に係る経年分析!J$49,"▲","-")),2),NA())</f>
        <v>8.1300000000000008</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0.06</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0.03</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利尻富士町介護サービス特別会計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0.37</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利尻富士町下水道事業特別会計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15">
      <c r="A31" s="166" t="str">
        <f>IF(連結実質赤字比率に係る赤字・黒字の構成分析!C$39="",NA(),連結実質赤字比率に係る赤字・黒字の構成分析!C$39)</f>
        <v>利尻富士町簡易水道事業特別会計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15">
      <c r="A32" s="166" t="str">
        <f>IF(連結実質赤字比率に係る赤字・黒字の構成分析!C$38="",NA(),連結実質赤字比率に係る赤字・黒字の構成分析!C$38)</f>
        <v>利尻富士町歯科施設特別会計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15">
      <c r="A33" s="166" t="str">
        <f>IF(連結実質赤字比率に係る赤字・黒字の構成分析!C$37="",NA(),連結実質赤字比率に係る赤字・黒字の構成分析!C$37)</f>
        <v>利尻富士町国民健康保険施設特別会計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0.06</v>
      </c>
    </row>
    <row r="34" spans="1:16" x14ac:dyDescent="0.15">
      <c r="A34" s="166" t="str">
        <f>IF(連結実質赤字比率に係る赤字・黒字の構成分析!C$36="",NA(),連結実質赤字比率に係る赤字・黒字の構成分析!C$36)</f>
        <v>利尻富士町国民健康保険事業特別会計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0.53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0.26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0.28999999999999998</v>
      </c>
    </row>
    <row r="35" spans="1:16" x14ac:dyDescent="0.15">
      <c r="A35" s="166" t="str">
        <f>IF(連結実質赤字比率に係る赤字・黒字の構成分析!C$35="",NA(),連結実質赤字比率に係る赤字・黒字の構成分析!C$35)</f>
        <v>利尻富士町介護保険事業特別会計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0.28000000000000003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0.27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0.02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0.44</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2.5099999999999998</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723</v>
      </c>
      <c r="E42" s="167"/>
      <c r="F42" s="167"/>
      <c r="G42" s="167">
        <f>'実質公債費比率（分子）の構造'!L$52</f>
        <v>659</v>
      </c>
      <c r="H42" s="167"/>
      <c r="I42" s="167"/>
      <c r="J42" s="167">
        <f>'実質公債費比率（分子）の構造'!M$52</f>
        <v>683</v>
      </c>
      <c r="K42" s="167"/>
      <c r="L42" s="167"/>
      <c r="M42" s="167">
        <f>'実質公債費比率（分子）の構造'!N$52</f>
        <v>706</v>
      </c>
      <c r="N42" s="167"/>
      <c r="O42" s="167"/>
      <c r="P42" s="167">
        <f>'実質公債費比率（分子）の構造'!O$52</f>
        <v>648</v>
      </c>
    </row>
    <row r="43" spans="1:16" x14ac:dyDescent="0.15">
      <c r="A43" s="167" t="s">
        <v>63</v>
      </c>
      <c r="B43" s="167">
        <f>'実質公債費比率（分子）の構造'!K$51</f>
        <v>1</v>
      </c>
      <c r="C43" s="167"/>
      <c r="D43" s="167"/>
      <c r="E43" s="167">
        <f>'実質公債費比率（分子）の構造'!L$51</f>
        <v>0</v>
      </c>
      <c r="F43" s="167"/>
      <c r="G43" s="167"/>
      <c r="H43" s="167">
        <f>'実質公債費比率（分子）の構造'!M$51</f>
        <v>0</v>
      </c>
      <c r="I43" s="167"/>
      <c r="J43" s="167"/>
      <c r="K43" s="167">
        <f>'実質公債費比率（分子）の構造'!N$51</f>
        <v>1</v>
      </c>
      <c r="L43" s="167"/>
      <c r="M43" s="167"/>
      <c r="N43" s="167">
        <f>'実質公債費比率（分子）の構造'!O$51</f>
        <v>0</v>
      </c>
      <c r="O43" s="167"/>
      <c r="P43" s="167"/>
    </row>
    <row r="44" spans="1:16" x14ac:dyDescent="0.15">
      <c r="A44" s="167" t="s">
        <v>64</v>
      </c>
      <c r="B44" s="167">
        <f>'実質公債費比率（分子）の構造'!K$50</f>
        <v>10</v>
      </c>
      <c r="C44" s="167"/>
      <c r="D44" s="167"/>
      <c r="E44" s="167">
        <f>'実質公債費比率（分子）の構造'!L$50</f>
        <v>11</v>
      </c>
      <c r="F44" s="167"/>
      <c r="G44" s="167"/>
      <c r="H44" s="167">
        <f>'実質公債費比率（分子）の構造'!M$50</f>
        <v>7</v>
      </c>
      <c r="I44" s="167"/>
      <c r="J44" s="167"/>
      <c r="K44" s="167">
        <f>'実質公債費比率（分子）の構造'!N$50</f>
        <v>12</v>
      </c>
      <c r="L44" s="167"/>
      <c r="M44" s="167"/>
      <c r="N44" s="167">
        <f>'実質公債費比率（分子）の構造'!O$50</f>
        <v>12</v>
      </c>
      <c r="O44" s="167"/>
      <c r="P44" s="167"/>
    </row>
    <row r="45" spans="1:16" x14ac:dyDescent="0.15">
      <c r="A45" s="167" t="s">
        <v>65</v>
      </c>
      <c r="B45" s="167">
        <f>'実質公債費比率（分子）の構造'!K$49</f>
        <v>36</v>
      </c>
      <c r="C45" s="167"/>
      <c r="D45" s="167"/>
      <c r="E45" s="167">
        <f>'実質公債費比率（分子）の構造'!L$49</f>
        <v>35</v>
      </c>
      <c r="F45" s="167"/>
      <c r="G45" s="167"/>
      <c r="H45" s="167">
        <f>'実質公債費比率（分子）の構造'!M$49</f>
        <v>32</v>
      </c>
      <c r="I45" s="167"/>
      <c r="J45" s="167"/>
      <c r="K45" s="167">
        <f>'実質公債費比率（分子）の構造'!N$49</f>
        <v>37</v>
      </c>
      <c r="L45" s="167"/>
      <c r="M45" s="167"/>
      <c r="N45" s="167">
        <f>'実質公債費比率（分子）の構造'!O$49</f>
        <v>38</v>
      </c>
      <c r="O45" s="167"/>
      <c r="P45" s="167"/>
    </row>
    <row r="46" spans="1:16" x14ac:dyDescent="0.15">
      <c r="A46" s="167" t="s">
        <v>66</v>
      </c>
      <c r="B46" s="167">
        <f>'実質公債費比率（分子）の構造'!K$48</f>
        <v>124</v>
      </c>
      <c r="C46" s="167"/>
      <c r="D46" s="167"/>
      <c r="E46" s="167">
        <f>'実質公債費比率（分子）の構造'!L$48</f>
        <v>111</v>
      </c>
      <c r="F46" s="167"/>
      <c r="G46" s="167"/>
      <c r="H46" s="167">
        <f>'実質公債費比率（分子）の構造'!M$48</f>
        <v>119</v>
      </c>
      <c r="I46" s="167"/>
      <c r="J46" s="167"/>
      <c r="K46" s="167">
        <f>'実質公債費比率（分子）の構造'!N$48</f>
        <v>125</v>
      </c>
      <c r="L46" s="167"/>
      <c r="M46" s="167"/>
      <c r="N46" s="167">
        <f>'実質公債費比率（分子）の構造'!O$48</f>
        <v>123</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798</v>
      </c>
      <c r="C49" s="167"/>
      <c r="D49" s="167"/>
      <c r="E49" s="167">
        <f>'実質公債費比率（分子）の構造'!L$45</f>
        <v>755</v>
      </c>
      <c r="F49" s="167"/>
      <c r="G49" s="167"/>
      <c r="H49" s="167">
        <f>'実質公債費比率（分子）の構造'!M$45</f>
        <v>760</v>
      </c>
      <c r="I49" s="167"/>
      <c r="J49" s="167"/>
      <c r="K49" s="167">
        <f>'実質公債費比率（分子）の構造'!N$45</f>
        <v>809</v>
      </c>
      <c r="L49" s="167"/>
      <c r="M49" s="167"/>
      <c r="N49" s="167">
        <f>'実質公債費比率（分子）の構造'!O$45</f>
        <v>784</v>
      </c>
      <c r="O49" s="167"/>
      <c r="P49" s="167"/>
    </row>
    <row r="50" spans="1:16" x14ac:dyDescent="0.15">
      <c r="A50" s="167" t="s">
        <v>70</v>
      </c>
      <c r="B50" s="167" t="e">
        <f>NA()</f>
        <v>#N/A</v>
      </c>
      <c r="C50" s="167">
        <f>IF(ISNUMBER('実質公債費比率（分子）の構造'!K$53),'実質公債費比率（分子）の構造'!K$53,NA())</f>
        <v>246</v>
      </c>
      <c r="D50" s="167" t="e">
        <f>NA()</f>
        <v>#N/A</v>
      </c>
      <c r="E50" s="167" t="e">
        <f>NA()</f>
        <v>#N/A</v>
      </c>
      <c r="F50" s="167">
        <f>IF(ISNUMBER('実質公債費比率（分子）の構造'!L$53),'実質公債費比率（分子）の構造'!L$53,NA())</f>
        <v>253</v>
      </c>
      <c r="G50" s="167" t="e">
        <f>NA()</f>
        <v>#N/A</v>
      </c>
      <c r="H50" s="167" t="e">
        <f>NA()</f>
        <v>#N/A</v>
      </c>
      <c r="I50" s="167">
        <f>IF(ISNUMBER('実質公債費比率（分子）の構造'!M$53),'実質公債費比率（分子）の構造'!M$53,NA())</f>
        <v>235</v>
      </c>
      <c r="J50" s="167" t="e">
        <f>NA()</f>
        <v>#N/A</v>
      </c>
      <c r="K50" s="167" t="e">
        <f>NA()</f>
        <v>#N/A</v>
      </c>
      <c r="L50" s="167">
        <f>IF(ISNUMBER('実質公債費比率（分子）の構造'!N$53),'実質公債費比率（分子）の構造'!N$53,NA())</f>
        <v>278</v>
      </c>
      <c r="M50" s="167" t="e">
        <f>NA()</f>
        <v>#N/A</v>
      </c>
      <c r="N50" s="167" t="e">
        <f>NA()</f>
        <v>#N/A</v>
      </c>
      <c r="O50" s="167">
        <f>IF(ISNUMBER('実質公債費比率（分子）の構造'!O$53),'実質公債費比率（分子）の構造'!O$53,NA())</f>
        <v>309</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5357</v>
      </c>
      <c r="E56" s="166"/>
      <c r="F56" s="166"/>
      <c r="G56" s="166">
        <f>'将来負担比率（分子）の構造'!J$52</f>
        <v>5734</v>
      </c>
      <c r="H56" s="166"/>
      <c r="I56" s="166"/>
      <c r="J56" s="166">
        <f>'将来負担比率（分子）の構造'!K$52</f>
        <v>5547</v>
      </c>
      <c r="K56" s="166"/>
      <c r="L56" s="166"/>
      <c r="M56" s="166">
        <f>'将来負担比率（分子）の構造'!L$52</f>
        <v>5616</v>
      </c>
      <c r="N56" s="166"/>
      <c r="O56" s="166"/>
      <c r="P56" s="166">
        <f>'将来負担比率（分子）の構造'!M$52</f>
        <v>5255</v>
      </c>
    </row>
    <row r="57" spans="1:16" x14ac:dyDescent="0.15">
      <c r="A57" s="166" t="s">
        <v>41</v>
      </c>
      <c r="B57" s="166"/>
      <c r="C57" s="166"/>
      <c r="D57" s="166">
        <f>'将来負担比率（分子）の構造'!I$51</f>
        <v>652</v>
      </c>
      <c r="E57" s="166"/>
      <c r="F57" s="166"/>
      <c r="G57" s="166">
        <f>'将来負担比率（分子）の構造'!J$51</f>
        <v>584</v>
      </c>
      <c r="H57" s="166"/>
      <c r="I57" s="166"/>
      <c r="J57" s="166">
        <f>'将来負担比率（分子）の構造'!K$51</f>
        <v>536</v>
      </c>
      <c r="K57" s="166"/>
      <c r="L57" s="166"/>
      <c r="M57" s="166">
        <f>'将来負担比率（分子）の構造'!L$51</f>
        <v>472</v>
      </c>
      <c r="N57" s="166"/>
      <c r="O57" s="166"/>
      <c r="P57" s="166">
        <f>'将来負担比率（分子）の構造'!M$51</f>
        <v>430</v>
      </c>
    </row>
    <row r="58" spans="1:16" x14ac:dyDescent="0.15">
      <c r="A58" s="166" t="s">
        <v>40</v>
      </c>
      <c r="B58" s="166"/>
      <c r="C58" s="166"/>
      <c r="D58" s="166">
        <f>'将来負担比率（分子）の構造'!I$50</f>
        <v>2384</v>
      </c>
      <c r="E58" s="166"/>
      <c r="F58" s="166"/>
      <c r="G58" s="166">
        <f>'将来負担比率（分子）の構造'!J$50</f>
        <v>2363</v>
      </c>
      <c r="H58" s="166"/>
      <c r="I58" s="166"/>
      <c r="J58" s="166">
        <f>'将来負担比率（分子）の構造'!K$50</f>
        <v>2555</v>
      </c>
      <c r="K58" s="166"/>
      <c r="L58" s="166"/>
      <c r="M58" s="166">
        <f>'将来負担比率（分子）の構造'!L$50</f>
        <v>2622</v>
      </c>
      <c r="N58" s="166"/>
      <c r="O58" s="166"/>
      <c r="P58" s="166">
        <f>'将来負担比率（分子）の構造'!M$50</f>
        <v>2966</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467</v>
      </c>
      <c r="C62" s="166"/>
      <c r="D62" s="166"/>
      <c r="E62" s="166">
        <f>'将来負担比率（分子）の構造'!J$45</f>
        <v>454</v>
      </c>
      <c r="F62" s="166"/>
      <c r="G62" s="166"/>
      <c r="H62" s="166">
        <f>'将来負担比率（分子）の構造'!K$45</f>
        <v>460</v>
      </c>
      <c r="I62" s="166"/>
      <c r="J62" s="166"/>
      <c r="K62" s="166">
        <f>'将来負担比率（分子）の構造'!L$45</f>
        <v>456</v>
      </c>
      <c r="L62" s="166"/>
      <c r="M62" s="166"/>
      <c r="N62" s="166">
        <f>'将来負担比率（分子）の構造'!M$45</f>
        <v>450</v>
      </c>
      <c r="O62" s="166"/>
      <c r="P62" s="166"/>
    </row>
    <row r="63" spans="1:16" x14ac:dyDescent="0.15">
      <c r="A63" s="166" t="s">
        <v>33</v>
      </c>
      <c r="B63" s="166">
        <f>'将来負担比率（分子）の構造'!I$44</f>
        <v>489</v>
      </c>
      <c r="C63" s="166"/>
      <c r="D63" s="166"/>
      <c r="E63" s="166">
        <f>'将来負担比率（分子）の構造'!J$44</f>
        <v>439</v>
      </c>
      <c r="F63" s="166"/>
      <c r="G63" s="166"/>
      <c r="H63" s="166">
        <f>'将来負担比率（分子）の構造'!K$44</f>
        <v>376</v>
      </c>
      <c r="I63" s="166"/>
      <c r="J63" s="166"/>
      <c r="K63" s="166">
        <f>'将来負担比率（分子）の構造'!L$44</f>
        <v>336</v>
      </c>
      <c r="L63" s="166"/>
      <c r="M63" s="166"/>
      <c r="N63" s="166">
        <f>'将来負担比率（分子）の構造'!M$44</f>
        <v>310</v>
      </c>
      <c r="O63" s="166"/>
      <c r="P63" s="166"/>
    </row>
    <row r="64" spans="1:16" x14ac:dyDescent="0.15">
      <c r="A64" s="166" t="s">
        <v>32</v>
      </c>
      <c r="B64" s="166">
        <f>'将来負担比率（分子）の構造'!I$43</f>
        <v>1503</v>
      </c>
      <c r="C64" s="166"/>
      <c r="D64" s="166"/>
      <c r="E64" s="166">
        <f>'将来負担比率（分子）の構造'!J$43</f>
        <v>1440</v>
      </c>
      <c r="F64" s="166"/>
      <c r="G64" s="166"/>
      <c r="H64" s="166">
        <f>'将来負担比率（分子）の構造'!K$43</f>
        <v>1436</v>
      </c>
      <c r="I64" s="166"/>
      <c r="J64" s="166"/>
      <c r="K64" s="166">
        <f>'将来負担比率（分子）の構造'!L$43</f>
        <v>1789</v>
      </c>
      <c r="L64" s="166"/>
      <c r="M64" s="166"/>
      <c r="N64" s="166">
        <f>'将来負担比率（分子）の構造'!M$43</f>
        <v>1751</v>
      </c>
      <c r="O64" s="166"/>
      <c r="P64" s="166"/>
    </row>
    <row r="65" spans="1:16" x14ac:dyDescent="0.15">
      <c r="A65" s="166" t="s">
        <v>31</v>
      </c>
      <c r="B65" s="166">
        <f>'将来負担比率（分子）の構造'!I$42</f>
        <v>21</v>
      </c>
      <c r="C65" s="166"/>
      <c r="D65" s="166"/>
      <c r="E65" s="166">
        <f>'将来負担比率（分子）の構造'!J$42</f>
        <v>10</v>
      </c>
      <c r="F65" s="166"/>
      <c r="G65" s="166"/>
      <c r="H65" s="166">
        <f>'将来負担比率（分子）の構造'!K$42</f>
        <v>44</v>
      </c>
      <c r="I65" s="166"/>
      <c r="J65" s="166"/>
      <c r="K65" s="166">
        <f>'将来負担比率（分子）の構造'!L$42</f>
        <v>32</v>
      </c>
      <c r="L65" s="166"/>
      <c r="M65" s="166"/>
      <c r="N65" s="166">
        <f>'将来負担比率（分子）の構造'!M$42</f>
        <v>21</v>
      </c>
      <c r="O65" s="166"/>
      <c r="P65" s="166"/>
    </row>
    <row r="66" spans="1:16" x14ac:dyDescent="0.15">
      <c r="A66" s="166" t="s">
        <v>30</v>
      </c>
      <c r="B66" s="166">
        <f>'将来負担比率（分子）の構造'!I$41</f>
        <v>6674</v>
      </c>
      <c r="C66" s="166"/>
      <c r="D66" s="166"/>
      <c r="E66" s="166">
        <f>'将来負担比率（分子）の構造'!J$41</f>
        <v>7201</v>
      </c>
      <c r="F66" s="166"/>
      <c r="G66" s="166"/>
      <c r="H66" s="166">
        <f>'将来負担比率（分子）の構造'!K$41</f>
        <v>6819</v>
      </c>
      <c r="I66" s="166"/>
      <c r="J66" s="166"/>
      <c r="K66" s="166">
        <f>'将来負担比率（分子）の構造'!L$41</f>
        <v>6324</v>
      </c>
      <c r="L66" s="166"/>
      <c r="M66" s="166"/>
      <c r="N66" s="166">
        <f>'将来負担比率（分子）の構造'!M$41</f>
        <v>5956</v>
      </c>
      <c r="O66" s="166"/>
      <c r="P66" s="166"/>
    </row>
    <row r="67" spans="1:16" x14ac:dyDescent="0.15">
      <c r="A67" s="166" t="s">
        <v>74</v>
      </c>
      <c r="B67" s="166" t="e">
        <f>NA()</f>
        <v>#N/A</v>
      </c>
      <c r="C67" s="166">
        <f>IF(ISNUMBER('将来負担比率（分子）の構造'!I$53), IF('将来負担比率（分子）の構造'!I$53 &lt; 0, 0, '将来負担比率（分子）の構造'!I$53), NA())</f>
        <v>761</v>
      </c>
      <c r="D67" s="166" t="e">
        <f>NA()</f>
        <v>#N/A</v>
      </c>
      <c r="E67" s="166" t="e">
        <f>NA()</f>
        <v>#N/A</v>
      </c>
      <c r="F67" s="166">
        <f>IF(ISNUMBER('将来負担比率（分子）の構造'!J$53), IF('将来負担比率（分子）の構造'!J$53 &lt; 0, 0, '将来負担比率（分子）の構造'!J$53), NA())</f>
        <v>862</v>
      </c>
      <c r="G67" s="166" t="e">
        <f>NA()</f>
        <v>#N/A</v>
      </c>
      <c r="H67" s="166" t="e">
        <f>NA()</f>
        <v>#N/A</v>
      </c>
      <c r="I67" s="166">
        <f>IF(ISNUMBER('将来負担比率（分子）の構造'!K$53), IF('将来負担比率（分子）の構造'!K$53 &lt; 0, 0, '将来負担比率（分子）の構造'!K$53), NA())</f>
        <v>496</v>
      </c>
      <c r="J67" s="166" t="e">
        <f>NA()</f>
        <v>#N/A</v>
      </c>
      <c r="K67" s="166" t="e">
        <f>NA()</f>
        <v>#N/A</v>
      </c>
      <c r="L67" s="166">
        <f>IF(ISNUMBER('将来負担比率（分子）の構造'!L$53), IF('将来負担比率（分子）の構造'!L$53 &lt; 0, 0, '将来負担比率（分子）の構造'!L$53), NA())</f>
        <v>226</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826</v>
      </c>
      <c r="C72" s="170">
        <f>基金残高に係る経年分析!G55</f>
        <v>829</v>
      </c>
      <c r="D72" s="170">
        <f>基金残高に係る経年分析!H55</f>
        <v>1000</v>
      </c>
    </row>
    <row r="73" spans="1:16" x14ac:dyDescent="0.15">
      <c r="A73" s="169" t="s">
        <v>77</v>
      </c>
      <c r="B73" s="170">
        <f>基金残高に係る経年分析!F56</f>
        <v>813</v>
      </c>
      <c r="C73" s="170">
        <f>基金残高に係る経年分析!G56</f>
        <v>813</v>
      </c>
      <c r="D73" s="170">
        <f>基金残高に係る経年分析!H56</f>
        <v>834</v>
      </c>
    </row>
    <row r="74" spans="1:16" x14ac:dyDescent="0.15">
      <c r="A74" s="169" t="s">
        <v>78</v>
      </c>
      <c r="B74" s="170">
        <f>基金残高に係る経年分析!F57</f>
        <v>862</v>
      </c>
      <c r="C74" s="170">
        <f>基金残高に係る経年分析!G57</f>
        <v>925</v>
      </c>
      <c r="D74" s="170">
        <f>基金残高に係る経年分析!H57</f>
        <v>1085</v>
      </c>
    </row>
  </sheetData>
  <sheetProtection algorithmName="SHA-512" hashValue="FpbAoimyk1rgvd/d2JOr0b8clvP5vrcXoNpoJnlx7oYE4DsPz2RFgsLFaUTwm5Oti4tUcmfsG6NdAy3MyYkhrw==" saltValue="qAnMUyFeq/kjlzrGPEER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1479E-9F53-433A-82E7-F70C5598F78E}">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7" t="s">
        <v>217</v>
      </c>
      <c r="DI1" s="588"/>
      <c r="DJ1" s="588"/>
      <c r="DK1" s="588"/>
      <c r="DL1" s="588"/>
      <c r="DM1" s="588"/>
      <c r="DN1" s="589"/>
      <c r="DO1" s="205"/>
      <c r="DP1" s="587" t="s">
        <v>218</v>
      </c>
      <c r="DQ1" s="588"/>
      <c r="DR1" s="588"/>
      <c r="DS1" s="588"/>
      <c r="DT1" s="588"/>
      <c r="DU1" s="588"/>
      <c r="DV1" s="588"/>
      <c r="DW1" s="588"/>
      <c r="DX1" s="588"/>
      <c r="DY1" s="588"/>
      <c r="DZ1" s="588"/>
      <c r="EA1" s="588"/>
      <c r="EB1" s="588"/>
      <c r="EC1" s="589"/>
      <c r="ED1" s="204"/>
      <c r="EE1" s="204"/>
      <c r="EF1" s="204"/>
      <c r="EG1" s="204"/>
      <c r="EH1" s="204"/>
      <c r="EI1" s="204"/>
      <c r="EJ1" s="204"/>
      <c r="EK1" s="204"/>
      <c r="EL1" s="204"/>
      <c r="EM1" s="204"/>
    </row>
    <row r="2" spans="2:143" ht="22.5" customHeight="1" x14ac:dyDescent="0.15">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90" t="s">
        <v>220</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221</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90" t="s">
        <v>222</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15">
      <c r="B4" s="590" t="s">
        <v>1</v>
      </c>
      <c r="C4" s="591"/>
      <c r="D4" s="591"/>
      <c r="E4" s="591"/>
      <c r="F4" s="591"/>
      <c r="G4" s="591"/>
      <c r="H4" s="591"/>
      <c r="I4" s="591"/>
      <c r="J4" s="591"/>
      <c r="K4" s="591"/>
      <c r="L4" s="591"/>
      <c r="M4" s="591"/>
      <c r="N4" s="591"/>
      <c r="O4" s="591"/>
      <c r="P4" s="591"/>
      <c r="Q4" s="592"/>
      <c r="R4" s="590" t="s">
        <v>223</v>
      </c>
      <c r="S4" s="591"/>
      <c r="T4" s="591"/>
      <c r="U4" s="591"/>
      <c r="V4" s="591"/>
      <c r="W4" s="591"/>
      <c r="X4" s="591"/>
      <c r="Y4" s="592"/>
      <c r="Z4" s="590" t="s">
        <v>224</v>
      </c>
      <c r="AA4" s="591"/>
      <c r="AB4" s="591"/>
      <c r="AC4" s="592"/>
      <c r="AD4" s="590" t="s">
        <v>225</v>
      </c>
      <c r="AE4" s="591"/>
      <c r="AF4" s="591"/>
      <c r="AG4" s="591"/>
      <c r="AH4" s="591"/>
      <c r="AI4" s="591"/>
      <c r="AJ4" s="591"/>
      <c r="AK4" s="592"/>
      <c r="AL4" s="590" t="s">
        <v>224</v>
      </c>
      <c r="AM4" s="591"/>
      <c r="AN4" s="591"/>
      <c r="AO4" s="592"/>
      <c r="AP4" s="593" t="s">
        <v>226</v>
      </c>
      <c r="AQ4" s="593"/>
      <c r="AR4" s="593"/>
      <c r="AS4" s="593"/>
      <c r="AT4" s="593"/>
      <c r="AU4" s="593"/>
      <c r="AV4" s="593"/>
      <c r="AW4" s="593"/>
      <c r="AX4" s="593"/>
      <c r="AY4" s="593"/>
      <c r="AZ4" s="593"/>
      <c r="BA4" s="593"/>
      <c r="BB4" s="593"/>
      <c r="BC4" s="593"/>
      <c r="BD4" s="593"/>
      <c r="BE4" s="593"/>
      <c r="BF4" s="593"/>
      <c r="BG4" s="593" t="s">
        <v>227</v>
      </c>
      <c r="BH4" s="593"/>
      <c r="BI4" s="593"/>
      <c r="BJ4" s="593"/>
      <c r="BK4" s="593"/>
      <c r="BL4" s="593"/>
      <c r="BM4" s="593"/>
      <c r="BN4" s="593"/>
      <c r="BO4" s="593" t="s">
        <v>224</v>
      </c>
      <c r="BP4" s="593"/>
      <c r="BQ4" s="593"/>
      <c r="BR4" s="593"/>
      <c r="BS4" s="593" t="s">
        <v>228</v>
      </c>
      <c r="BT4" s="593"/>
      <c r="BU4" s="593"/>
      <c r="BV4" s="593"/>
      <c r="BW4" s="593"/>
      <c r="BX4" s="593"/>
      <c r="BY4" s="593"/>
      <c r="BZ4" s="593"/>
      <c r="CA4" s="593"/>
      <c r="CB4" s="593"/>
      <c r="CD4" s="590" t="s">
        <v>229</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ht="11.25" customHeight="1" x14ac:dyDescent="0.15">
      <c r="B5" s="594" t="s">
        <v>230</v>
      </c>
      <c r="C5" s="595"/>
      <c r="D5" s="595"/>
      <c r="E5" s="595"/>
      <c r="F5" s="595"/>
      <c r="G5" s="595"/>
      <c r="H5" s="595"/>
      <c r="I5" s="595"/>
      <c r="J5" s="595"/>
      <c r="K5" s="595"/>
      <c r="L5" s="595"/>
      <c r="M5" s="595"/>
      <c r="N5" s="595"/>
      <c r="O5" s="595"/>
      <c r="P5" s="595"/>
      <c r="Q5" s="596"/>
      <c r="R5" s="597">
        <v>262070</v>
      </c>
      <c r="S5" s="598"/>
      <c r="T5" s="598"/>
      <c r="U5" s="598"/>
      <c r="V5" s="598"/>
      <c r="W5" s="598"/>
      <c r="X5" s="598"/>
      <c r="Y5" s="599"/>
      <c r="Z5" s="600">
        <v>4.8</v>
      </c>
      <c r="AA5" s="600"/>
      <c r="AB5" s="600"/>
      <c r="AC5" s="600"/>
      <c r="AD5" s="601">
        <v>262070</v>
      </c>
      <c r="AE5" s="601"/>
      <c r="AF5" s="601"/>
      <c r="AG5" s="601"/>
      <c r="AH5" s="601"/>
      <c r="AI5" s="601"/>
      <c r="AJ5" s="601"/>
      <c r="AK5" s="601"/>
      <c r="AL5" s="602">
        <v>10.1</v>
      </c>
      <c r="AM5" s="603"/>
      <c r="AN5" s="603"/>
      <c r="AO5" s="604"/>
      <c r="AP5" s="594" t="s">
        <v>231</v>
      </c>
      <c r="AQ5" s="595"/>
      <c r="AR5" s="595"/>
      <c r="AS5" s="595"/>
      <c r="AT5" s="595"/>
      <c r="AU5" s="595"/>
      <c r="AV5" s="595"/>
      <c r="AW5" s="595"/>
      <c r="AX5" s="595"/>
      <c r="AY5" s="595"/>
      <c r="AZ5" s="595"/>
      <c r="BA5" s="595"/>
      <c r="BB5" s="595"/>
      <c r="BC5" s="595"/>
      <c r="BD5" s="595"/>
      <c r="BE5" s="595"/>
      <c r="BF5" s="596"/>
      <c r="BG5" s="608">
        <v>255474</v>
      </c>
      <c r="BH5" s="609"/>
      <c r="BI5" s="609"/>
      <c r="BJ5" s="609"/>
      <c r="BK5" s="609"/>
      <c r="BL5" s="609"/>
      <c r="BM5" s="609"/>
      <c r="BN5" s="610"/>
      <c r="BO5" s="611">
        <v>97.5</v>
      </c>
      <c r="BP5" s="611"/>
      <c r="BQ5" s="611"/>
      <c r="BR5" s="611"/>
      <c r="BS5" s="612">
        <v>2387</v>
      </c>
      <c r="BT5" s="612"/>
      <c r="BU5" s="612"/>
      <c r="BV5" s="612"/>
      <c r="BW5" s="612"/>
      <c r="BX5" s="612"/>
      <c r="BY5" s="612"/>
      <c r="BZ5" s="612"/>
      <c r="CA5" s="612"/>
      <c r="CB5" s="616"/>
      <c r="CD5" s="590" t="s">
        <v>226</v>
      </c>
      <c r="CE5" s="591"/>
      <c r="CF5" s="591"/>
      <c r="CG5" s="591"/>
      <c r="CH5" s="591"/>
      <c r="CI5" s="591"/>
      <c r="CJ5" s="591"/>
      <c r="CK5" s="591"/>
      <c r="CL5" s="591"/>
      <c r="CM5" s="591"/>
      <c r="CN5" s="591"/>
      <c r="CO5" s="591"/>
      <c r="CP5" s="591"/>
      <c r="CQ5" s="592"/>
      <c r="CR5" s="590" t="s">
        <v>232</v>
      </c>
      <c r="CS5" s="591"/>
      <c r="CT5" s="591"/>
      <c r="CU5" s="591"/>
      <c r="CV5" s="591"/>
      <c r="CW5" s="591"/>
      <c r="CX5" s="591"/>
      <c r="CY5" s="592"/>
      <c r="CZ5" s="590" t="s">
        <v>224</v>
      </c>
      <c r="DA5" s="591"/>
      <c r="DB5" s="591"/>
      <c r="DC5" s="592"/>
      <c r="DD5" s="590" t="s">
        <v>233</v>
      </c>
      <c r="DE5" s="591"/>
      <c r="DF5" s="591"/>
      <c r="DG5" s="591"/>
      <c r="DH5" s="591"/>
      <c r="DI5" s="591"/>
      <c r="DJ5" s="591"/>
      <c r="DK5" s="591"/>
      <c r="DL5" s="591"/>
      <c r="DM5" s="591"/>
      <c r="DN5" s="591"/>
      <c r="DO5" s="591"/>
      <c r="DP5" s="592"/>
      <c r="DQ5" s="590" t="s">
        <v>234</v>
      </c>
      <c r="DR5" s="591"/>
      <c r="DS5" s="591"/>
      <c r="DT5" s="591"/>
      <c r="DU5" s="591"/>
      <c r="DV5" s="591"/>
      <c r="DW5" s="591"/>
      <c r="DX5" s="591"/>
      <c r="DY5" s="591"/>
      <c r="DZ5" s="591"/>
      <c r="EA5" s="591"/>
      <c r="EB5" s="591"/>
      <c r="EC5" s="592"/>
    </row>
    <row r="6" spans="2:143" ht="11.25" customHeight="1" x14ac:dyDescent="0.15">
      <c r="B6" s="605" t="s">
        <v>235</v>
      </c>
      <c r="C6" s="606"/>
      <c r="D6" s="606"/>
      <c r="E6" s="606"/>
      <c r="F6" s="606"/>
      <c r="G6" s="606"/>
      <c r="H6" s="606"/>
      <c r="I6" s="606"/>
      <c r="J6" s="606"/>
      <c r="K6" s="606"/>
      <c r="L6" s="606"/>
      <c r="M6" s="606"/>
      <c r="N6" s="606"/>
      <c r="O6" s="606"/>
      <c r="P6" s="606"/>
      <c r="Q6" s="607"/>
      <c r="R6" s="608">
        <v>24578</v>
      </c>
      <c r="S6" s="609"/>
      <c r="T6" s="609"/>
      <c r="U6" s="609"/>
      <c r="V6" s="609"/>
      <c r="W6" s="609"/>
      <c r="X6" s="609"/>
      <c r="Y6" s="610"/>
      <c r="Z6" s="611">
        <v>0.5</v>
      </c>
      <c r="AA6" s="611"/>
      <c r="AB6" s="611"/>
      <c r="AC6" s="611"/>
      <c r="AD6" s="612">
        <v>24578</v>
      </c>
      <c r="AE6" s="612"/>
      <c r="AF6" s="612"/>
      <c r="AG6" s="612"/>
      <c r="AH6" s="612"/>
      <c r="AI6" s="612"/>
      <c r="AJ6" s="612"/>
      <c r="AK6" s="612"/>
      <c r="AL6" s="613">
        <v>0.9</v>
      </c>
      <c r="AM6" s="614"/>
      <c r="AN6" s="614"/>
      <c r="AO6" s="615"/>
      <c r="AP6" s="605" t="s">
        <v>236</v>
      </c>
      <c r="AQ6" s="606"/>
      <c r="AR6" s="606"/>
      <c r="AS6" s="606"/>
      <c r="AT6" s="606"/>
      <c r="AU6" s="606"/>
      <c r="AV6" s="606"/>
      <c r="AW6" s="606"/>
      <c r="AX6" s="606"/>
      <c r="AY6" s="606"/>
      <c r="AZ6" s="606"/>
      <c r="BA6" s="606"/>
      <c r="BB6" s="606"/>
      <c r="BC6" s="606"/>
      <c r="BD6" s="606"/>
      <c r="BE6" s="606"/>
      <c r="BF6" s="607"/>
      <c r="BG6" s="608">
        <v>255474</v>
      </c>
      <c r="BH6" s="609"/>
      <c r="BI6" s="609"/>
      <c r="BJ6" s="609"/>
      <c r="BK6" s="609"/>
      <c r="BL6" s="609"/>
      <c r="BM6" s="609"/>
      <c r="BN6" s="610"/>
      <c r="BO6" s="611">
        <v>97.5</v>
      </c>
      <c r="BP6" s="611"/>
      <c r="BQ6" s="611"/>
      <c r="BR6" s="611"/>
      <c r="BS6" s="612">
        <v>2387</v>
      </c>
      <c r="BT6" s="612"/>
      <c r="BU6" s="612"/>
      <c r="BV6" s="612"/>
      <c r="BW6" s="612"/>
      <c r="BX6" s="612"/>
      <c r="BY6" s="612"/>
      <c r="BZ6" s="612"/>
      <c r="CA6" s="612"/>
      <c r="CB6" s="616"/>
      <c r="CD6" s="594" t="s">
        <v>237</v>
      </c>
      <c r="CE6" s="595"/>
      <c r="CF6" s="595"/>
      <c r="CG6" s="595"/>
      <c r="CH6" s="595"/>
      <c r="CI6" s="595"/>
      <c r="CJ6" s="595"/>
      <c r="CK6" s="595"/>
      <c r="CL6" s="595"/>
      <c r="CM6" s="595"/>
      <c r="CN6" s="595"/>
      <c r="CO6" s="595"/>
      <c r="CP6" s="595"/>
      <c r="CQ6" s="596"/>
      <c r="CR6" s="608">
        <v>44221</v>
      </c>
      <c r="CS6" s="609"/>
      <c r="CT6" s="609"/>
      <c r="CU6" s="609"/>
      <c r="CV6" s="609"/>
      <c r="CW6" s="609"/>
      <c r="CX6" s="609"/>
      <c r="CY6" s="610"/>
      <c r="CZ6" s="602">
        <v>0.8</v>
      </c>
      <c r="DA6" s="603"/>
      <c r="DB6" s="603"/>
      <c r="DC6" s="619"/>
      <c r="DD6" s="617" t="s">
        <v>128</v>
      </c>
      <c r="DE6" s="609"/>
      <c r="DF6" s="609"/>
      <c r="DG6" s="609"/>
      <c r="DH6" s="609"/>
      <c r="DI6" s="609"/>
      <c r="DJ6" s="609"/>
      <c r="DK6" s="609"/>
      <c r="DL6" s="609"/>
      <c r="DM6" s="609"/>
      <c r="DN6" s="609"/>
      <c r="DO6" s="609"/>
      <c r="DP6" s="610"/>
      <c r="DQ6" s="617">
        <v>44221</v>
      </c>
      <c r="DR6" s="609"/>
      <c r="DS6" s="609"/>
      <c r="DT6" s="609"/>
      <c r="DU6" s="609"/>
      <c r="DV6" s="609"/>
      <c r="DW6" s="609"/>
      <c r="DX6" s="609"/>
      <c r="DY6" s="609"/>
      <c r="DZ6" s="609"/>
      <c r="EA6" s="609"/>
      <c r="EB6" s="609"/>
      <c r="EC6" s="618"/>
    </row>
    <row r="7" spans="2:143" ht="11.25" customHeight="1" x14ac:dyDescent="0.15">
      <c r="B7" s="605" t="s">
        <v>238</v>
      </c>
      <c r="C7" s="606"/>
      <c r="D7" s="606"/>
      <c r="E7" s="606"/>
      <c r="F7" s="606"/>
      <c r="G7" s="606"/>
      <c r="H7" s="606"/>
      <c r="I7" s="606"/>
      <c r="J7" s="606"/>
      <c r="K7" s="606"/>
      <c r="L7" s="606"/>
      <c r="M7" s="606"/>
      <c r="N7" s="606"/>
      <c r="O7" s="606"/>
      <c r="P7" s="606"/>
      <c r="Q7" s="607"/>
      <c r="R7" s="608">
        <v>173</v>
      </c>
      <c r="S7" s="609"/>
      <c r="T7" s="609"/>
      <c r="U7" s="609"/>
      <c r="V7" s="609"/>
      <c r="W7" s="609"/>
      <c r="X7" s="609"/>
      <c r="Y7" s="610"/>
      <c r="Z7" s="611">
        <v>0</v>
      </c>
      <c r="AA7" s="611"/>
      <c r="AB7" s="611"/>
      <c r="AC7" s="611"/>
      <c r="AD7" s="612">
        <v>173</v>
      </c>
      <c r="AE7" s="612"/>
      <c r="AF7" s="612"/>
      <c r="AG7" s="612"/>
      <c r="AH7" s="612"/>
      <c r="AI7" s="612"/>
      <c r="AJ7" s="612"/>
      <c r="AK7" s="612"/>
      <c r="AL7" s="613">
        <v>0</v>
      </c>
      <c r="AM7" s="614"/>
      <c r="AN7" s="614"/>
      <c r="AO7" s="615"/>
      <c r="AP7" s="605" t="s">
        <v>239</v>
      </c>
      <c r="AQ7" s="606"/>
      <c r="AR7" s="606"/>
      <c r="AS7" s="606"/>
      <c r="AT7" s="606"/>
      <c r="AU7" s="606"/>
      <c r="AV7" s="606"/>
      <c r="AW7" s="606"/>
      <c r="AX7" s="606"/>
      <c r="AY7" s="606"/>
      <c r="AZ7" s="606"/>
      <c r="BA7" s="606"/>
      <c r="BB7" s="606"/>
      <c r="BC7" s="606"/>
      <c r="BD7" s="606"/>
      <c r="BE7" s="606"/>
      <c r="BF7" s="607"/>
      <c r="BG7" s="608">
        <v>121231</v>
      </c>
      <c r="BH7" s="609"/>
      <c r="BI7" s="609"/>
      <c r="BJ7" s="609"/>
      <c r="BK7" s="609"/>
      <c r="BL7" s="609"/>
      <c r="BM7" s="609"/>
      <c r="BN7" s="610"/>
      <c r="BO7" s="611">
        <v>46.3</v>
      </c>
      <c r="BP7" s="611"/>
      <c r="BQ7" s="611"/>
      <c r="BR7" s="611"/>
      <c r="BS7" s="612">
        <v>2387</v>
      </c>
      <c r="BT7" s="612"/>
      <c r="BU7" s="612"/>
      <c r="BV7" s="612"/>
      <c r="BW7" s="612"/>
      <c r="BX7" s="612"/>
      <c r="BY7" s="612"/>
      <c r="BZ7" s="612"/>
      <c r="CA7" s="612"/>
      <c r="CB7" s="616"/>
      <c r="CD7" s="605" t="s">
        <v>240</v>
      </c>
      <c r="CE7" s="606"/>
      <c r="CF7" s="606"/>
      <c r="CG7" s="606"/>
      <c r="CH7" s="606"/>
      <c r="CI7" s="606"/>
      <c r="CJ7" s="606"/>
      <c r="CK7" s="606"/>
      <c r="CL7" s="606"/>
      <c r="CM7" s="606"/>
      <c r="CN7" s="606"/>
      <c r="CO7" s="606"/>
      <c r="CP7" s="606"/>
      <c r="CQ7" s="607"/>
      <c r="CR7" s="608">
        <v>1614977</v>
      </c>
      <c r="CS7" s="609"/>
      <c r="CT7" s="609"/>
      <c r="CU7" s="609"/>
      <c r="CV7" s="609"/>
      <c r="CW7" s="609"/>
      <c r="CX7" s="609"/>
      <c r="CY7" s="610"/>
      <c r="CZ7" s="611">
        <v>30</v>
      </c>
      <c r="DA7" s="611"/>
      <c r="DB7" s="611"/>
      <c r="DC7" s="611"/>
      <c r="DD7" s="617">
        <v>26413</v>
      </c>
      <c r="DE7" s="609"/>
      <c r="DF7" s="609"/>
      <c r="DG7" s="609"/>
      <c r="DH7" s="609"/>
      <c r="DI7" s="609"/>
      <c r="DJ7" s="609"/>
      <c r="DK7" s="609"/>
      <c r="DL7" s="609"/>
      <c r="DM7" s="609"/>
      <c r="DN7" s="609"/>
      <c r="DO7" s="609"/>
      <c r="DP7" s="610"/>
      <c r="DQ7" s="617">
        <v>668582</v>
      </c>
      <c r="DR7" s="609"/>
      <c r="DS7" s="609"/>
      <c r="DT7" s="609"/>
      <c r="DU7" s="609"/>
      <c r="DV7" s="609"/>
      <c r="DW7" s="609"/>
      <c r="DX7" s="609"/>
      <c r="DY7" s="609"/>
      <c r="DZ7" s="609"/>
      <c r="EA7" s="609"/>
      <c r="EB7" s="609"/>
      <c r="EC7" s="618"/>
    </row>
    <row r="8" spans="2:143" ht="11.25" customHeight="1" x14ac:dyDescent="0.15">
      <c r="B8" s="605" t="s">
        <v>241</v>
      </c>
      <c r="C8" s="606"/>
      <c r="D8" s="606"/>
      <c r="E8" s="606"/>
      <c r="F8" s="606"/>
      <c r="G8" s="606"/>
      <c r="H8" s="606"/>
      <c r="I8" s="606"/>
      <c r="J8" s="606"/>
      <c r="K8" s="606"/>
      <c r="L8" s="606"/>
      <c r="M8" s="606"/>
      <c r="N8" s="606"/>
      <c r="O8" s="606"/>
      <c r="P8" s="606"/>
      <c r="Q8" s="607"/>
      <c r="R8" s="608">
        <v>885</v>
      </c>
      <c r="S8" s="609"/>
      <c r="T8" s="609"/>
      <c r="U8" s="609"/>
      <c r="V8" s="609"/>
      <c r="W8" s="609"/>
      <c r="X8" s="609"/>
      <c r="Y8" s="610"/>
      <c r="Z8" s="611">
        <v>0</v>
      </c>
      <c r="AA8" s="611"/>
      <c r="AB8" s="611"/>
      <c r="AC8" s="611"/>
      <c r="AD8" s="612">
        <v>885</v>
      </c>
      <c r="AE8" s="612"/>
      <c r="AF8" s="612"/>
      <c r="AG8" s="612"/>
      <c r="AH8" s="612"/>
      <c r="AI8" s="612"/>
      <c r="AJ8" s="612"/>
      <c r="AK8" s="612"/>
      <c r="AL8" s="613">
        <v>0</v>
      </c>
      <c r="AM8" s="614"/>
      <c r="AN8" s="614"/>
      <c r="AO8" s="615"/>
      <c r="AP8" s="605" t="s">
        <v>242</v>
      </c>
      <c r="AQ8" s="606"/>
      <c r="AR8" s="606"/>
      <c r="AS8" s="606"/>
      <c r="AT8" s="606"/>
      <c r="AU8" s="606"/>
      <c r="AV8" s="606"/>
      <c r="AW8" s="606"/>
      <c r="AX8" s="606"/>
      <c r="AY8" s="606"/>
      <c r="AZ8" s="606"/>
      <c r="BA8" s="606"/>
      <c r="BB8" s="606"/>
      <c r="BC8" s="606"/>
      <c r="BD8" s="606"/>
      <c r="BE8" s="606"/>
      <c r="BF8" s="607"/>
      <c r="BG8" s="608">
        <v>3681</v>
      </c>
      <c r="BH8" s="609"/>
      <c r="BI8" s="609"/>
      <c r="BJ8" s="609"/>
      <c r="BK8" s="609"/>
      <c r="BL8" s="609"/>
      <c r="BM8" s="609"/>
      <c r="BN8" s="610"/>
      <c r="BO8" s="611">
        <v>1.4</v>
      </c>
      <c r="BP8" s="611"/>
      <c r="BQ8" s="611"/>
      <c r="BR8" s="611"/>
      <c r="BS8" s="612" t="s">
        <v>128</v>
      </c>
      <c r="BT8" s="612"/>
      <c r="BU8" s="612"/>
      <c r="BV8" s="612"/>
      <c r="BW8" s="612"/>
      <c r="BX8" s="612"/>
      <c r="BY8" s="612"/>
      <c r="BZ8" s="612"/>
      <c r="CA8" s="612"/>
      <c r="CB8" s="616"/>
      <c r="CD8" s="605" t="s">
        <v>243</v>
      </c>
      <c r="CE8" s="606"/>
      <c r="CF8" s="606"/>
      <c r="CG8" s="606"/>
      <c r="CH8" s="606"/>
      <c r="CI8" s="606"/>
      <c r="CJ8" s="606"/>
      <c r="CK8" s="606"/>
      <c r="CL8" s="606"/>
      <c r="CM8" s="606"/>
      <c r="CN8" s="606"/>
      <c r="CO8" s="606"/>
      <c r="CP8" s="606"/>
      <c r="CQ8" s="607"/>
      <c r="CR8" s="608">
        <v>607312</v>
      </c>
      <c r="CS8" s="609"/>
      <c r="CT8" s="609"/>
      <c r="CU8" s="609"/>
      <c r="CV8" s="609"/>
      <c r="CW8" s="609"/>
      <c r="CX8" s="609"/>
      <c r="CY8" s="610"/>
      <c r="CZ8" s="611">
        <v>11.3</v>
      </c>
      <c r="DA8" s="611"/>
      <c r="DB8" s="611"/>
      <c r="DC8" s="611"/>
      <c r="DD8" s="617">
        <v>2970</v>
      </c>
      <c r="DE8" s="609"/>
      <c r="DF8" s="609"/>
      <c r="DG8" s="609"/>
      <c r="DH8" s="609"/>
      <c r="DI8" s="609"/>
      <c r="DJ8" s="609"/>
      <c r="DK8" s="609"/>
      <c r="DL8" s="609"/>
      <c r="DM8" s="609"/>
      <c r="DN8" s="609"/>
      <c r="DO8" s="609"/>
      <c r="DP8" s="610"/>
      <c r="DQ8" s="617">
        <v>426258</v>
      </c>
      <c r="DR8" s="609"/>
      <c r="DS8" s="609"/>
      <c r="DT8" s="609"/>
      <c r="DU8" s="609"/>
      <c r="DV8" s="609"/>
      <c r="DW8" s="609"/>
      <c r="DX8" s="609"/>
      <c r="DY8" s="609"/>
      <c r="DZ8" s="609"/>
      <c r="EA8" s="609"/>
      <c r="EB8" s="609"/>
      <c r="EC8" s="618"/>
    </row>
    <row r="9" spans="2:143" ht="11.25" customHeight="1" x14ac:dyDescent="0.15">
      <c r="B9" s="605" t="s">
        <v>244</v>
      </c>
      <c r="C9" s="606"/>
      <c r="D9" s="606"/>
      <c r="E9" s="606"/>
      <c r="F9" s="606"/>
      <c r="G9" s="606"/>
      <c r="H9" s="606"/>
      <c r="I9" s="606"/>
      <c r="J9" s="606"/>
      <c r="K9" s="606"/>
      <c r="L9" s="606"/>
      <c r="M9" s="606"/>
      <c r="N9" s="606"/>
      <c r="O9" s="606"/>
      <c r="P9" s="606"/>
      <c r="Q9" s="607"/>
      <c r="R9" s="608">
        <v>1079</v>
      </c>
      <c r="S9" s="609"/>
      <c r="T9" s="609"/>
      <c r="U9" s="609"/>
      <c r="V9" s="609"/>
      <c r="W9" s="609"/>
      <c r="X9" s="609"/>
      <c r="Y9" s="610"/>
      <c r="Z9" s="611">
        <v>0</v>
      </c>
      <c r="AA9" s="611"/>
      <c r="AB9" s="611"/>
      <c r="AC9" s="611"/>
      <c r="AD9" s="612">
        <v>1079</v>
      </c>
      <c r="AE9" s="612"/>
      <c r="AF9" s="612"/>
      <c r="AG9" s="612"/>
      <c r="AH9" s="612"/>
      <c r="AI9" s="612"/>
      <c r="AJ9" s="612"/>
      <c r="AK9" s="612"/>
      <c r="AL9" s="613">
        <v>0</v>
      </c>
      <c r="AM9" s="614"/>
      <c r="AN9" s="614"/>
      <c r="AO9" s="615"/>
      <c r="AP9" s="605" t="s">
        <v>245</v>
      </c>
      <c r="AQ9" s="606"/>
      <c r="AR9" s="606"/>
      <c r="AS9" s="606"/>
      <c r="AT9" s="606"/>
      <c r="AU9" s="606"/>
      <c r="AV9" s="606"/>
      <c r="AW9" s="606"/>
      <c r="AX9" s="606"/>
      <c r="AY9" s="606"/>
      <c r="AZ9" s="606"/>
      <c r="BA9" s="606"/>
      <c r="BB9" s="606"/>
      <c r="BC9" s="606"/>
      <c r="BD9" s="606"/>
      <c r="BE9" s="606"/>
      <c r="BF9" s="607"/>
      <c r="BG9" s="608">
        <v>106955</v>
      </c>
      <c r="BH9" s="609"/>
      <c r="BI9" s="609"/>
      <c r="BJ9" s="609"/>
      <c r="BK9" s="609"/>
      <c r="BL9" s="609"/>
      <c r="BM9" s="609"/>
      <c r="BN9" s="610"/>
      <c r="BO9" s="611">
        <v>40.799999999999997</v>
      </c>
      <c r="BP9" s="611"/>
      <c r="BQ9" s="611"/>
      <c r="BR9" s="611"/>
      <c r="BS9" s="612" t="s">
        <v>128</v>
      </c>
      <c r="BT9" s="612"/>
      <c r="BU9" s="612"/>
      <c r="BV9" s="612"/>
      <c r="BW9" s="612"/>
      <c r="BX9" s="612"/>
      <c r="BY9" s="612"/>
      <c r="BZ9" s="612"/>
      <c r="CA9" s="612"/>
      <c r="CB9" s="616"/>
      <c r="CD9" s="605" t="s">
        <v>246</v>
      </c>
      <c r="CE9" s="606"/>
      <c r="CF9" s="606"/>
      <c r="CG9" s="606"/>
      <c r="CH9" s="606"/>
      <c r="CI9" s="606"/>
      <c r="CJ9" s="606"/>
      <c r="CK9" s="606"/>
      <c r="CL9" s="606"/>
      <c r="CM9" s="606"/>
      <c r="CN9" s="606"/>
      <c r="CO9" s="606"/>
      <c r="CP9" s="606"/>
      <c r="CQ9" s="607"/>
      <c r="CR9" s="608">
        <v>409550</v>
      </c>
      <c r="CS9" s="609"/>
      <c r="CT9" s="609"/>
      <c r="CU9" s="609"/>
      <c r="CV9" s="609"/>
      <c r="CW9" s="609"/>
      <c r="CX9" s="609"/>
      <c r="CY9" s="610"/>
      <c r="CZ9" s="611">
        <v>7.6</v>
      </c>
      <c r="DA9" s="611"/>
      <c r="DB9" s="611"/>
      <c r="DC9" s="611"/>
      <c r="DD9" s="617">
        <v>15699</v>
      </c>
      <c r="DE9" s="609"/>
      <c r="DF9" s="609"/>
      <c r="DG9" s="609"/>
      <c r="DH9" s="609"/>
      <c r="DI9" s="609"/>
      <c r="DJ9" s="609"/>
      <c r="DK9" s="609"/>
      <c r="DL9" s="609"/>
      <c r="DM9" s="609"/>
      <c r="DN9" s="609"/>
      <c r="DO9" s="609"/>
      <c r="DP9" s="610"/>
      <c r="DQ9" s="617">
        <v>258111</v>
      </c>
      <c r="DR9" s="609"/>
      <c r="DS9" s="609"/>
      <c r="DT9" s="609"/>
      <c r="DU9" s="609"/>
      <c r="DV9" s="609"/>
      <c r="DW9" s="609"/>
      <c r="DX9" s="609"/>
      <c r="DY9" s="609"/>
      <c r="DZ9" s="609"/>
      <c r="EA9" s="609"/>
      <c r="EB9" s="609"/>
      <c r="EC9" s="618"/>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128</v>
      </c>
      <c r="S10" s="609"/>
      <c r="T10" s="609"/>
      <c r="U10" s="609"/>
      <c r="V10" s="609"/>
      <c r="W10" s="609"/>
      <c r="X10" s="609"/>
      <c r="Y10" s="610"/>
      <c r="Z10" s="611" t="s">
        <v>128</v>
      </c>
      <c r="AA10" s="611"/>
      <c r="AB10" s="611"/>
      <c r="AC10" s="611"/>
      <c r="AD10" s="612" t="s">
        <v>128</v>
      </c>
      <c r="AE10" s="612"/>
      <c r="AF10" s="612"/>
      <c r="AG10" s="612"/>
      <c r="AH10" s="612"/>
      <c r="AI10" s="612"/>
      <c r="AJ10" s="612"/>
      <c r="AK10" s="612"/>
      <c r="AL10" s="613" t="s">
        <v>128</v>
      </c>
      <c r="AM10" s="614"/>
      <c r="AN10" s="614"/>
      <c r="AO10" s="615"/>
      <c r="AP10" s="605" t="s">
        <v>248</v>
      </c>
      <c r="AQ10" s="606"/>
      <c r="AR10" s="606"/>
      <c r="AS10" s="606"/>
      <c r="AT10" s="606"/>
      <c r="AU10" s="606"/>
      <c r="AV10" s="606"/>
      <c r="AW10" s="606"/>
      <c r="AX10" s="606"/>
      <c r="AY10" s="606"/>
      <c r="AZ10" s="606"/>
      <c r="BA10" s="606"/>
      <c r="BB10" s="606"/>
      <c r="BC10" s="606"/>
      <c r="BD10" s="606"/>
      <c r="BE10" s="606"/>
      <c r="BF10" s="607"/>
      <c r="BG10" s="608">
        <v>8208</v>
      </c>
      <c r="BH10" s="609"/>
      <c r="BI10" s="609"/>
      <c r="BJ10" s="609"/>
      <c r="BK10" s="609"/>
      <c r="BL10" s="609"/>
      <c r="BM10" s="609"/>
      <c r="BN10" s="610"/>
      <c r="BO10" s="611">
        <v>3.1</v>
      </c>
      <c r="BP10" s="611"/>
      <c r="BQ10" s="611"/>
      <c r="BR10" s="611"/>
      <c r="BS10" s="612">
        <v>1705</v>
      </c>
      <c r="BT10" s="612"/>
      <c r="BU10" s="612"/>
      <c r="BV10" s="612"/>
      <c r="BW10" s="612"/>
      <c r="BX10" s="612"/>
      <c r="BY10" s="612"/>
      <c r="BZ10" s="612"/>
      <c r="CA10" s="612"/>
      <c r="CB10" s="616"/>
      <c r="CD10" s="605" t="s">
        <v>249</v>
      </c>
      <c r="CE10" s="606"/>
      <c r="CF10" s="606"/>
      <c r="CG10" s="606"/>
      <c r="CH10" s="606"/>
      <c r="CI10" s="606"/>
      <c r="CJ10" s="606"/>
      <c r="CK10" s="606"/>
      <c r="CL10" s="606"/>
      <c r="CM10" s="606"/>
      <c r="CN10" s="606"/>
      <c r="CO10" s="606"/>
      <c r="CP10" s="606"/>
      <c r="CQ10" s="607"/>
      <c r="CR10" s="608">
        <v>40</v>
      </c>
      <c r="CS10" s="609"/>
      <c r="CT10" s="609"/>
      <c r="CU10" s="609"/>
      <c r="CV10" s="609"/>
      <c r="CW10" s="609"/>
      <c r="CX10" s="609"/>
      <c r="CY10" s="610"/>
      <c r="CZ10" s="611">
        <v>0</v>
      </c>
      <c r="DA10" s="611"/>
      <c r="DB10" s="611"/>
      <c r="DC10" s="611"/>
      <c r="DD10" s="617" t="s">
        <v>128</v>
      </c>
      <c r="DE10" s="609"/>
      <c r="DF10" s="609"/>
      <c r="DG10" s="609"/>
      <c r="DH10" s="609"/>
      <c r="DI10" s="609"/>
      <c r="DJ10" s="609"/>
      <c r="DK10" s="609"/>
      <c r="DL10" s="609"/>
      <c r="DM10" s="609"/>
      <c r="DN10" s="609"/>
      <c r="DO10" s="609"/>
      <c r="DP10" s="610"/>
      <c r="DQ10" s="617">
        <v>40</v>
      </c>
      <c r="DR10" s="609"/>
      <c r="DS10" s="609"/>
      <c r="DT10" s="609"/>
      <c r="DU10" s="609"/>
      <c r="DV10" s="609"/>
      <c r="DW10" s="609"/>
      <c r="DX10" s="609"/>
      <c r="DY10" s="609"/>
      <c r="DZ10" s="609"/>
      <c r="EA10" s="609"/>
      <c r="EB10" s="609"/>
      <c r="EC10" s="618"/>
    </row>
    <row r="11" spans="2:143" ht="11.25" customHeight="1" x14ac:dyDescent="0.15">
      <c r="B11" s="605" t="s">
        <v>250</v>
      </c>
      <c r="C11" s="606"/>
      <c r="D11" s="606"/>
      <c r="E11" s="606"/>
      <c r="F11" s="606"/>
      <c r="G11" s="606"/>
      <c r="H11" s="606"/>
      <c r="I11" s="606"/>
      <c r="J11" s="606"/>
      <c r="K11" s="606"/>
      <c r="L11" s="606"/>
      <c r="M11" s="606"/>
      <c r="N11" s="606"/>
      <c r="O11" s="606"/>
      <c r="P11" s="606"/>
      <c r="Q11" s="607"/>
      <c r="R11" s="608">
        <v>70994</v>
      </c>
      <c r="S11" s="609"/>
      <c r="T11" s="609"/>
      <c r="U11" s="609"/>
      <c r="V11" s="609"/>
      <c r="W11" s="609"/>
      <c r="X11" s="609"/>
      <c r="Y11" s="610"/>
      <c r="Z11" s="613">
        <v>1.3</v>
      </c>
      <c r="AA11" s="614"/>
      <c r="AB11" s="614"/>
      <c r="AC11" s="620"/>
      <c r="AD11" s="617">
        <v>70994</v>
      </c>
      <c r="AE11" s="609"/>
      <c r="AF11" s="609"/>
      <c r="AG11" s="609"/>
      <c r="AH11" s="609"/>
      <c r="AI11" s="609"/>
      <c r="AJ11" s="609"/>
      <c r="AK11" s="610"/>
      <c r="AL11" s="613">
        <v>2.7</v>
      </c>
      <c r="AM11" s="614"/>
      <c r="AN11" s="614"/>
      <c r="AO11" s="615"/>
      <c r="AP11" s="605" t="s">
        <v>251</v>
      </c>
      <c r="AQ11" s="606"/>
      <c r="AR11" s="606"/>
      <c r="AS11" s="606"/>
      <c r="AT11" s="606"/>
      <c r="AU11" s="606"/>
      <c r="AV11" s="606"/>
      <c r="AW11" s="606"/>
      <c r="AX11" s="606"/>
      <c r="AY11" s="606"/>
      <c r="AZ11" s="606"/>
      <c r="BA11" s="606"/>
      <c r="BB11" s="606"/>
      <c r="BC11" s="606"/>
      <c r="BD11" s="606"/>
      <c r="BE11" s="606"/>
      <c r="BF11" s="607"/>
      <c r="BG11" s="608">
        <v>2387</v>
      </c>
      <c r="BH11" s="609"/>
      <c r="BI11" s="609"/>
      <c r="BJ11" s="609"/>
      <c r="BK11" s="609"/>
      <c r="BL11" s="609"/>
      <c r="BM11" s="609"/>
      <c r="BN11" s="610"/>
      <c r="BO11" s="611">
        <v>0.9</v>
      </c>
      <c r="BP11" s="611"/>
      <c r="BQ11" s="611"/>
      <c r="BR11" s="611"/>
      <c r="BS11" s="612">
        <v>682</v>
      </c>
      <c r="BT11" s="612"/>
      <c r="BU11" s="612"/>
      <c r="BV11" s="612"/>
      <c r="BW11" s="612"/>
      <c r="BX11" s="612"/>
      <c r="BY11" s="612"/>
      <c r="BZ11" s="612"/>
      <c r="CA11" s="612"/>
      <c r="CB11" s="616"/>
      <c r="CD11" s="605" t="s">
        <v>252</v>
      </c>
      <c r="CE11" s="606"/>
      <c r="CF11" s="606"/>
      <c r="CG11" s="606"/>
      <c r="CH11" s="606"/>
      <c r="CI11" s="606"/>
      <c r="CJ11" s="606"/>
      <c r="CK11" s="606"/>
      <c r="CL11" s="606"/>
      <c r="CM11" s="606"/>
      <c r="CN11" s="606"/>
      <c r="CO11" s="606"/>
      <c r="CP11" s="606"/>
      <c r="CQ11" s="607"/>
      <c r="CR11" s="608">
        <v>167873</v>
      </c>
      <c r="CS11" s="609"/>
      <c r="CT11" s="609"/>
      <c r="CU11" s="609"/>
      <c r="CV11" s="609"/>
      <c r="CW11" s="609"/>
      <c r="CX11" s="609"/>
      <c r="CY11" s="610"/>
      <c r="CZ11" s="611">
        <v>3.1</v>
      </c>
      <c r="DA11" s="611"/>
      <c r="DB11" s="611"/>
      <c r="DC11" s="611"/>
      <c r="DD11" s="617">
        <v>103677</v>
      </c>
      <c r="DE11" s="609"/>
      <c r="DF11" s="609"/>
      <c r="DG11" s="609"/>
      <c r="DH11" s="609"/>
      <c r="DI11" s="609"/>
      <c r="DJ11" s="609"/>
      <c r="DK11" s="609"/>
      <c r="DL11" s="609"/>
      <c r="DM11" s="609"/>
      <c r="DN11" s="609"/>
      <c r="DO11" s="609"/>
      <c r="DP11" s="610"/>
      <c r="DQ11" s="617">
        <v>54735</v>
      </c>
      <c r="DR11" s="609"/>
      <c r="DS11" s="609"/>
      <c r="DT11" s="609"/>
      <c r="DU11" s="609"/>
      <c r="DV11" s="609"/>
      <c r="DW11" s="609"/>
      <c r="DX11" s="609"/>
      <c r="DY11" s="609"/>
      <c r="DZ11" s="609"/>
      <c r="EA11" s="609"/>
      <c r="EB11" s="609"/>
      <c r="EC11" s="618"/>
    </row>
    <row r="12" spans="2:143" ht="11.25" customHeight="1" x14ac:dyDescent="0.15">
      <c r="B12" s="605" t="s">
        <v>253</v>
      </c>
      <c r="C12" s="606"/>
      <c r="D12" s="606"/>
      <c r="E12" s="606"/>
      <c r="F12" s="606"/>
      <c r="G12" s="606"/>
      <c r="H12" s="606"/>
      <c r="I12" s="606"/>
      <c r="J12" s="606"/>
      <c r="K12" s="606"/>
      <c r="L12" s="606"/>
      <c r="M12" s="606"/>
      <c r="N12" s="606"/>
      <c r="O12" s="606"/>
      <c r="P12" s="606"/>
      <c r="Q12" s="607"/>
      <c r="R12" s="608" t="s">
        <v>128</v>
      </c>
      <c r="S12" s="609"/>
      <c r="T12" s="609"/>
      <c r="U12" s="609"/>
      <c r="V12" s="609"/>
      <c r="W12" s="609"/>
      <c r="X12" s="609"/>
      <c r="Y12" s="610"/>
      <c r="Z12" s="611" t="s">
        <v>128</v>
      </c>
      <c r="AA12" s="611"/>
      <c r="AB12" s="611"/>
      <c r="AC12" s="611"/>
      <c r="AD12" s="612" t="s">
        <v>128</v>
      </c>
      <c r="AE12" s="612"/>
      <c r="AF12" s="612"/>
      <c r="AG12" s="612"/>
      <c r="AH12" s="612"/>
      <c r="AI12" s="612"/>
      <c r="AJ12" s="612"/>
      <c r="AK12" s="612"/>
      <c r="AL12" s="613" t="s">
        <v>128</v>
      </c>
      <c r="AM12" s="614"/>
      <c r="AN12" s="614"/>
      <c r="AO12" s="615"/>
      <c r="AP12" s="605" t="s">
        <v>254</v>
      </c>
      <c r="AQ12" s="606"/>
      <c r="AR12" s="606"/>
      <c r="AS12" s="606"/>
      <c r="AT12" s="606"/>
      <c r="AU12" s="606"/>
      <c r="AV12" s="606"/>
      <c r="AW12" s="606"/>
      <c r="AX12" s="606"/>
      <c r="AY12" s="606"/>
      <c r="AZ12" s="606"/>
      <c r="BA12" s="606"/>
      <c r="BB12" s="606"/>
      <c r="BC12" s="606"/>
      <c r="BD12" s="606"/>
      <c r="BE12" s="606"/>
      <c r="BF12" s="607"/>
      <c r="BG12" s="608">
        <v>97199</v>
      </c>
      <c r="BH12" s="609"/>
      <c r="BI12" s="609"/>
      <c r="BJ12" s="609"/>
      <c r="BK12" s="609"/>
      <c r="BL12" s="609"/>
      <c r="BM12" s="609"/>
      <c r="BN12" s="610"/>
      <c r="BO12" s="611">
        <v>37.1</v>
      </c>
      <c r="BP12" s="611"/>
      <c r="BQ12" s="611"/>
      <c r="BR12" s="611"/>
      <c r="BS12" s="612" t="s">
        <v>128</v>
      </c>
      <c r="BT12" s="612"/>
      <c r="BU12" s="612"/>
      <c r="BV12" s="612"/>
      <c r="BW12" s="612"/>
      <c r="BX12" s="612"/>
      <c r="BY12" s="612"/>
      <c r="BZ12" s="612"/>
      <c r="CA12" s="612"/>
      <c r="CB12" s="616"/>
      <c r="CD12" s="605" t="s">
        <v>255</v>
      </c>
      <c r="CE12" s="606"/>
      <c r="CF12" s="606"/>
      <c r="CG12" s="606"/>
      <c r="CH12" s="606"/>
      <c r="CI12" s="606"/>
      <c r="CJ12" s="606"/>
      <c r="CK12" s="606"/>
      <c r="CL12" s="606"/>
      <c r="CM12" s="606"/>
      <c r="CN12" s="606"/>
      <c r="CO12" s="606"/>
      <c r="CP12" s="606"/>
      <c r="CQ12" s="607"/>
      <c r="CR12" s="608">
        <v>272836</v>
      </c>
      <c r="CS12" s="609"/>
      <c r="CT12" s="609"/>
      <c r="CU12" s="609"/>
      <c r="CV12" s="609"/>
      <c r="CW12" s="609"/>
      <c r="CX12" s="609"/>
      <c r="CY12" s="610"/>
      <c r="CZ12" s="611">
        <v>5.0999999999999996</v>
      </c>
      <c r="DA12" s="611"/>
      <c r="DB12" s="611"/>
      <c r="DC12" s="611"/>
      <c r="DD12" s="617" t="s">
        <v>128</v>
      </c>
      <c r="DE12" s="609"/>
      <c r="DF12" s="609"/>
      <c r="DG12" s="609"/>
      <c r="DH12" s="609"/>
      <c r="DI12" s="609"/>
      <c r="DJ12" s="609"/>
      <c r="DK12" s="609"/>
      <c r="DL12" s="609"/>
      <c r="DM12" s="609"/>
      <c r="DN12" s="609"/>
      <c r="DO12" s="609"/>
      <c r="DP12" s="610"/>
      <c r="DQ12" s="617">
        <v>136951</v>
      </c>
      <c r="DR12" s="609"/>
      <c r="DS12" s="609"/>
      <c r="DT12" s="609"/>
      <c r="DU12" s="609"/>
      <c r="DV12" s="609"/>
      <c r="DW12" s="609"/>
      <c r="DX12" s="609"/>
      <c r="DY12" s="609"/>
      <c r="DZ12" s="609"/>
      <c r="EA12" s="609"/>
      <c r="EB12" s="609"/>
      <c r="EC12" s="618"/>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128</v>
      </c>
      <c r="S13" s="609"/>
      <c r="T13" s="609"/>
      <c r="U13" s="609"/>
      <c r="V13" s="609"/>
      <c r="W13" s="609"/>
      <c r="X13" s="609"/>
      <c r="Y13" s="610"/>
      <c r="Z13" s="611" t="s">
        <v>128</v>
      </c>
      <c r="AA13" s="611"/>
      <c r="AB13" s="611"/>
      <c r="AC13" s="611"/>
      <c r="AD13" s="612" t="s">
        <v>128</v>
      </c>
      <c r="AE13" s="612"/>
      <c r="AF13" s="612"/>
      <c r="AG13" s="612"/>
      <c r="AH13" s="612"/>
      <c r="AI13" s="612"/>
      <c r="AJ13" s="612"/>
      <c r="AK13" s="612"/>
      <c r="AL13" s="613" t="s">
        <v>128</v>
      </c>
      <c r="AM13" s="614"/>
      <c r="AN13" s="614"/>
      <c r="AO13" s="615"/>
      <c r="AP13" s="605" t="s">
        <v>257</v>
      </c>
      <c r="AQ13" s="606"/>
      <c r="AR13" s="606"/>
      <c r="AS13" s="606"/>
      <c r="AT13" s="606"/>
      <c r="AU13" s="606"/>
      <c r="AV13" s="606"/>
      <c r="AW13" s="606"/>
      <c r="AX13" s="606"/>
      <c r="AY13" s="606"/>
      <c r="AZ13" s="606"/>
      <c r="BA13" s="606"/>
      <c r="BB13" s="606"/>
      <c r="BC13" s="606"/>
      <c r="BD13" s="606"/>
      <c r="BE13" s="606"/>
      <c r="BF13" s="607"/>
      <c r="BG13" s="608">
        <v>91185</v>
      </c>
      <c r="BH13" s="609"/>
      <c r="BI13" s="609"/>
      <c r="BJ13" s="609"/>
      <c r="BK13" s="609"/>
      <c r="BL13" s="609"/>
      <c r="BM13" s="609"/>
      <c r="BN13" s="610"/>
      <c r="BO13" s="611">
        <v>34.799999999999997</v>
      </c>
      <c r="BP13" s="611"/>
      <c r="BQ13" s="611"/>
      <c r="BR13" s="611"/>
      <c r="BS13" s="612" t="s">
        <v>128</v>
      </c>
      <c r="BT13" s="612"/>
      <c r="BU13" s="612"/>
      <c r="BV13" s="612"/>
      <c r="BW13" s="612"/>
      <c r="BX13" s="612"/>
      <c r="BY13" s="612"/>
      <c r="BZ13" s="612"/>
      <c r="CA13" s="612"/>
      <c r="CB13" s="616"/>
      <c r="CD13" s="605" t="s">
        <v>258</v>
      </c>
      <c r="CE13" s="606"/>
      <c r="CF13" s="606"/>
      <c r="CG13" s="606"/>
      <c r="CH13" s="606"/>
      <c r="CI13" s="606"/>
      <c r="CJ13" s="606"/>
      <c r="CK13" s="606"/>
      <c r="CL13" s="606"/>
      <c r="CM13" s="606"/>
      <c r="CN13" s="606"/>
      <c r="CO13" s="606"/>
      <c r="CP13" s="606"/>
      <c r="CQ13" s="607"/>
      <c r="CR13" s="608">
        <v>932916</v>
      </c>
      <c r="CS13" s="609"/>
      <c r="CT13" s="609"/>
      <c r="CU13" s="609"/>
      <c r="CV13" s="609"/>
      <c r="CW13" s="609"/>
      <c r="CX13" s="609"/>
      <c r="CY13" s="610"/>
      <c r="CZ13" s="611">
        <v>17.399999999999999</v>
      </c>
      <c r="DA13" s="611"/>
      <c r="DB13" s="611"/>
      <c r="DC13" s="611"/>
      <c r="DD13" s="617">
        <v>233473</v>
      </c>
      <c r="DE13" s="609"/>
      <c r="DF13" s="609"/>
      <c r="DG13" s="609"/>
      <c r="DH13" s="609"/>
      <c r="DI13" s="609"/>
      <c r="DJ13" s="609"/>
      <c r="DK13" s="609"/>
      <c r="DL13" s="609"/>
      <c r="DM13" s="609"/>
      <c r="DN13" s="609"/>
      <c r="DO13" s="609"/>
      <c r="DP13" s="610"/>
      <c r="DQ13" s="617">
        <v>417627</v>
      </c>
      <c r="DR13" s="609"/>
      <c r="DS13" s="609"/>
      <c r="DT13" s="609"/>
      <c r="DU13" s="609"/>
      <c r="DV13" s="609"/>
      <c r="DW13" s="609"/>
      <c r="DX13" s="609"/>
      <c r="DY13" s="609"/>
      <c r="DZ13" s="609"/>
      <c r="EA13" s="609"/>
      <c r="EB13" s="609"/>
      <c r="EC13" s="618"/>
    </row>
    <row r="14" spans="2:143" ht="11.25" customHeight="1" x14ac:dyDescent="0.15">
      <c r="B14" s="605" t="s">
        <v>259</v>
      </c>
      <c r="C14" s="606"/>
      <c r="D14" s="606"/>
      <c r="E14" s="606"/>
      <c r="F14" s="606"/>
      <c r="G14" s="606"/>
      <c r="H14" s="606"/>
      <c r="I14" s="606"/>
      <c r="J14" s="606"/>
      <c r="K14" s="606"/>
      <c r="L14" s="606"/>
      <c r="M14" s="606"/>
      <c r="N14" s="606"/>
      <c r="O14" s="606"/>
      <c r="P14" s="606"/>
      <c r="Q14" s="607"/>
      <c r="R14" s="608" t="s">
        <v>128</v>
      </c>
      <c r="S14" s="609"/>
      <c r="T14" s="609"/>
      <c r="U14" s="609"/>
      <c r="V14" s="609"/>
      <c r="W14" s="609"/>
      <c r="X14" s="609"/>
      <c r="Y14" s="610"/>
      <c r="Z14" s="611" t="s">
        <v>128</v>
      </c>
      <c r="AA14" s="611"/>
      <c r="AB14" s="611"/>
      <c r="AC14" s="611"/>
      <c r="AD14" s="612" t="s">
        <v>128</v>
      </c>
      <c r="AE14" s="612"/>
      <c r="AF14" s="612"/>
      <c r="AG14" s="612"/>
      <c r="AH14" s="612"/>
      <c r="AI14" s="612"/>
      <c r="AJ14" s="612"/>
      <c r="AK14" s="612"/>
      <c r="AL14" s="613" t="s">
        <v>128</v>
      </c>
      <c r="AM14" s="614"/>
      <c r="AN14" s="614"/>
      <c r="AO14" s="615"/>
      <c r="AP14" s="605" t="s">
        <v>260</v>
      </c>
      <c r="AQ14" s="606"/>
      <c r="AR14" s="606"/>
      <c r="AS14" s="606"/>
      <c r="AT14" s="606"/>
      <c r="AU14" s="606"/>
      <c r="AV14" s="606"/>
      <c r="AW14" s="606"/>
      <c r="AX14" s="606"/>
      <c r="AY14" s="606"/>
      <c r="AZ14" s="606"/>
      <c r="BA14" s="606"/>
      <c r="BB14" s="606"/>
      <c r="BC14" s="606"/>
      <c r="BD14" s="606"/>
      <c r="BE14" s="606"/>
      <c r="BF14" s="607"/>
      <c r="BG14" s="608">
        <v>8679</v>
      </c>
      <c r="BH14" s="609"/>
      <c r="BI14" s="609"/>
      <c r="BJ14" s="609"/>
      <c r="BK14" s="609"/>
      <c r="BL14" s="609"/>
      <c r="BM14" s="609"/>
      <c r="BN14" s="610"/>
      <c r="BO14" s="611">
        <v>3.3</v>
      </c>
      <c r="BP14" s="611"/>
      <c r="BQ14" s="611"/>
      <c r="BR14" s="611"/>
      <c r="BS14" s="612" t="s">
        <v>128</v>
      </c>
      <c r="BT14" s="612"/>
      <c r="BU14" s="612"/>
      <c r="BV14" s="612"/>
      <c r="BW14" s="612"/>
      <c r="BX14" s="612"/>
      <c r="BY14" s="612"/>
      <c r="BZ14" s="612"/>
      <c r="CA14" s="612"/>
      <c r="CB14" s="616"/>
      <c r="CD14" s="605" t="s">
        <v>261</v>
      </c>
      <c r="CE14" s="606"/>
      <c r="CF14" s="606"/>
      <c r="CG14" s="606"/>
      <c r="CH14" s="606"/>
      <c r="CI14" s="606"/>
      <c r="CJ14" s="606"/>
      <c r="CK14" s="606"/>
      <c r="CL14" s="606"/>
      <c r="CM14" s="606"/>
      <c r="CN14" s="606"/>
      <c r="CO14" s="606"/>
      <c r="CP14" s="606"/>
      <c r="CQ14" s="607"/>
      <c r="CR14" s="608">
        <v>220439</v>
      </c>
      <c r="CS14" s="609"/>
      <c r="CT14" s="609"/>
      <c r="CU14" s="609"/>
      <c r="CV14" s="609"/>
      <c r="CW14" s="609"/>
      <c r="CX14" s="609"/>
      <c r="CY14" s="610"/>
      <c r="CZ14" s="611">
        <v>4.0999999999999996</v>
      </c>
      <c r="DA14" s="611"/>
      <c r="DB14" s="611"/>
      <c r="DC14" s="611"/>
      <c r="DD14" s="617">
        <v>11945</v>
      </c>
      <c r="DE14" s="609"/>
      <c r="DF14" s="609"/>
      <c r="DG14" s="609"/>
      <c r="DH14" s="609"/>
      <c r="DI14" s="609"/>
      <c r="DJ14" s="609"/>
      <c r="DK14" s="609"/>
      <c r="DL14" s="609"/>
      <c r="DM14" s="609"/>
      <c r="DN14" s="609"/>
      <c r="DO14" s="609"/>
      <c r="DP14" s="610"/>
      <c r="DQ14" s="617">
        <v>161376</v>
      </c>
      <c r="DR14" s="609"/>
      <c r="DS14" s="609"/>
      <c r="DT14" s="609"/>
      <c r="DU14" s="609"/>
      <c r="DV14" s="609"/>
      <c r="DW14" s="609"/>
      <c r="DX14" s="609"/>
      <c r="DY14" s="609"/>
      <c r="DZ14" s="609"/>
      <c r="EA14" s="609"/>
      <c r="EB14" s="609"/>
      <c r="EC14" s="618"/>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128</v>
      </c>
      <c r="S15" s="609"/>
      <c r="T15" s="609"/>
      <c r="U15" s="609"/>
      <c r="V15" s="609"/>
      <c r="W15" s="609"/>
      <c r="X15" s="609"/>
      <c r="Y15" s="610"/>
      <c r="Z15" s="611" t="s">
        <v>128</v>
      </c>
      <c r="AA15" s="611"/>
      <c r="AB15" s="611"/>
      <c r="AC15" s="611"/>
      <c r="AD15" s="612" t="s">
        <v>128</v>
      </c>
      <c r="AE15" s="612"/>
      <c r="AF15" s="612"/>
      <c r="AG15" s="612"/>
      <c r="AH15" s="612"/>
      <c r="AI15" s="612"/>
      <c r="AJ15" s="612"/>
      <c r="AK15" s="612"/>
      <c r="AL15" s="613" t="s">
        <v>128</v>
      </c>
      <c r="AM15" s="614"/>
      <c r="AN15" s="614"/>
      <c r="AO15" s="615"/>
      <c r="AP15" s="605" t="s">
        <v>263</v>
      </c>
      <c r="AQ15" s="606"/>
      <c r="AR15" s="606"/>
      <c r="AS15" s="606"/>
      <c r="AT15" s="606"/>
      <c r="AU15" s="606"/>
      <c r="AV15" s="606"/>
      <c r="AW15" s="606"/>
      <c r="AX15" s="606"/>
      <c r="AY15" s="606"/>
      <c r="AZ15" s="606"/>
      <c r="BA15" s="606"/>
      <c r="BB15" s="606"/>
      <c r="BC15" s="606"/>
      <c r="BD15" s="606"/>
      <c r="BE15" s="606"/>
      <c r="BF15" s="607"/>
      <c r="BG15" s="608">
        <v>28365</v>
      </c>
      <c r="BH15" s="609"/>
      <c r="BI15" s="609"/>
      <c r="BJ15" s="609"/>
      <c r="BK15" s="609"/>
      <c r="BL15" s="609"/>
      <c r="BM15" s="609"/>
      <c r="BN15" s="610"/>
      <c r="BO15" s="611">
        <v>10.8</v>
      </c>
      <c r="BP15" s="611"/>
      <c r="BQ15" s="611"/>
      <c r="BR15" s="611"/>
      <c r="BS15" s="612" t="s">
        <v>128</v>
      </c>
      <c r="BT15" s="612"/>
      <c r="BU15" s="612"/>
      <c r="BV15" s="612"/>
      <c r="BW15" s="612"/>
      <c r="BX15" s="612"/>
      <c r="BY15" s="612"/>
      <c r="BZ15" s="612"/>
      <c r="CA15" s="612"/>
      <c r="CB15" s="616"/>
      <c r="CD15" s="605" t="s">
        <v>264</v>
      </c>
      <c r="CE15" s="606"/>
      <c r="CF15" s="606"/>
      <c r="CG15" s="606"/>
      <c r="CH15" s="606"/>
      <c r="CI15" s="606"/>
      <c r="CJ15" s="606"/>
      <c r="CK15" s="606"/>
      <c r="CL15" s="606"/>
      <c r="CM15" s="606"/>
      <c r="CN15" s="606"/>
      <c r="CO15" s="606"/>
      <c r="CP15" s="606"/>
      <c r="CQ15" s="607"/>
      <c r="CR15" s="608">
        <v>319351</v>
      </c>
      <c r="CS15" s="609"/>
      <c r="CT15" s="609"/>
      <c r="CU15" s="609"/>
      <c r="CV15" s="609"/>
      <c r="CW15" s="609"/>
      <c r="CX15" s="609"/>
      <c r="CY15" s="610"/>
      <c r="CZ15" s="611">
        <v>5.9</v>
      </c>
      <c r="DA15" s="611"/>
      <c r="DB15" s="611"/>
      <c r="DC15" s="611"/>
      <c r="DD15" s="617">
        <v>71660</v>
      </c>
      <c r="DE15" s="609"/>
      <c r="DF15" s="609"/>
      <c r="DG15" s="609"/>
      <c r="DH15" s="609"/>
      <c r="DI15" s="609"/>
      <c r="DJ15" s="609"/>
      <c r="DK15" s="609"/>
      <c r="DL15" s="609"/>
      <c r="DM15" s="609"/>
      <c r="DN15" s="609"/>
      <c r="DO15" s="609"/>
      <c r="DP15" s="610"/>
      <c r="DQ15" s="617">
        <v>222089</v>
      </c>
      <c r="DR15" s="609"/>
      <c r="DS15" s="609"/>
      <c r="DT15" s="609"/>
      <c r="DU15" s="609"/>
      <c r="DV15" s="609"/>
      <c r="DW15" s="609"/>
      <c r="DX15" s="609"/>
      <c r="DY15" s="609"/>
      <c r="DZ15" s="609"/>
      <c r="EA15" s="609"/>
      <c r="EB15" s="609"/>
      <c r="EC15" s="618"/>
    </row>
    <row r="16" spans="2:143" ht="11.25" customHeight="1" x14ac:dyDescent="0.15">
      <c r="B16" s="605" t="s">
        <v>265</v>
      </c>
      <c r="C16" s="606"/>
      <c r="D16" s="606"/>
      <c r="E16" s="606"/>
      <c r="F16" s="606"/>
      <c r="G16" s="606"/>
      <c r="H16" s="606"/>
      <c r="I16" s="606"/>
      <c r="J16" s="606"/>
      <c r="K16" s="606"/>
      <c r="L16" s="606"/>
      <c r="M16" s="606"/>
      <c r="N16" s="606"/>
      <c r="O16" s="606"/>
      <c r="P16" s="606"/>
      <c r="Q16" s="607"/>
      <c r="R16" s="608">
        <v>1597</v>
      </c>
      <c r="S16" s="609"/>
      <c r="T16" s="609"/>
      <c r="U16" s="609"/>
      <c r="V16" s="609"/>
      <c r="W16" s="609"/>
      <c r="X16" s="609"/>
      <c r="Y16" s="610"/>
      <c r="Z16" s="611">
        <v>0</v>
      </c>
      <c r="AA16" s="611"/>
      <c r="AB16" s="611"/>
      <c r="AC16" s="611"/>
      <c r="AD16" s="612">
        <v>1597</v>
      </c>
      <c r="AE16" s="612"/>
      <c r="AF16" s="612"/>
      <c r="AG16" s="612"/>
      <c r="AH16" s="612"/>
      <c r="AI16" s="612"/>
      <c r="AJ16" s="612"/>
      <c r="AK16" s="612"/>
      <c r="AL16" s="613">
        <v>0.1</v>
      </c>
      <c r="AM16" s="614"/>
      <c r="AN16" s="614"/>
      <c r="AO16" s="615"/>
      <c r="AP16" s="605" t="s">
        <v>266</v>
      </c>
      <c r="AQ16" s="606"/>
      <c r="AR16" s="606"/>
      <c r="AS16" s="606"/>
      <c r="AT16" s="606"/>
      <c r="AU16" s="606"/>
      <c r="AV16" s="606"/>
      <c r="AW16" s="606"/>
      <c r="AX16" s="606"/>
      <c r="AY16" s="606"/>
      <c r="AZ16" s="606"/>
      <c r="BA16" s="606"/>
      <c r="BB16" s="606"/>
      <c r="BC16" s="606"/>
      <c r="BD16" s="606"/>
      <c r="BE16" s="606"/>
      <c r="BF16" s="607"/>
      <c r="BG16" s="608" t="s">
        <v>128</v>
      </c>
      <c r="BH16" s="609"/>
      <c r="BI16" s="609"/>
      <c r="BJ16" s="609"/>
      <c r="BK16" s="609"/>
      <c r="BL16" s="609"/>
      <c r="BM16" s="609"/>
      <c r="BN16" s="610"/>
      <c r="BO16" s="611" t="s">
        <v>128</v>
      </c>
      <c r="BP16" s="611"/>
      <c r="BQ16" s="611"/>
      <c r="BR16" s="611"/>
      <c r="BS16" s="612" t="s">
        <v>128</v>
      </c>
      <c r="BT16" s="612"/>
      <c r="BU16" s="612"/>
      <c r="BV16" s="612"/>
      <c r="BW16" s="612"/>
      <c r="BX16" s="612"/>
      <c r="BY16" s="612"/>
      <c r="BZ16" s="612"/>
      <c r="CA16" s="612"/>
      <c r="CB16" s="616"/>
      <c r="CD16" s="605" t="s">
        <v>267</v>
      </c>
      <c r="CE16" s="606"/>
      <c r="CF16" s="606"/>
      <c r="CG16" s="606"/>
      <c r="CH16" s="606"/>
      <c r="CI16" s="606"/>
      <c r="CJ16" s="606"/>
      <c r="CK16" s="606"/>
      <c r="CL16" s="606"/>
      <c r="CM16" s="606"/>
      <c r="CN16" s="606"/>
      <c r="CO16" s="606"/>
      <c r="CP16" s="606"/>
      <c r="CQ16" s="607"/>
      <c r="CR16" s="608" t="s">
        <v>128</v>
      </c>
      <c r="CS16" s="609"/>
      <c r="CT16" s="609"/>
      <c r="CU16" s="609"/>
      <c r="CV16" s="609"/>
      <c r="CW16" s="609"/>
      <c r="CX16" s="609"/>
      <c r="CY16" s="610"/>
      <c r="CZ16" s="611" t="s">
        <v>128</v>
      </c>
      <c r="DA16" s="611"/>
      <c r="DB16" s="611"/>
      <c r="DC16" s="611"/>
      <c r="DD16" s="617" t="s">
        <v>128</v>
      </c>
      <c r="DE16" s="609"/>
      <c r="DF16" s="609"/>
      <c r="DG16" s="609"/>
      <c r="DH16" s="609"/>
      <c r="DI16" s="609"/>
      <c r="DJ16" s="609"/>
      <c r="DK16" s="609"/>
      <c r="DL16" s="609"/>
      <c r="DM16" s="609"/>
      <c r="DN16" s="609"/>
      <c r="DO16" s="609"/>
      <c r="DP16" s="610"/>
      <c r="DQ16" s="617" t="s">
        <v>128</v>
      </c>
      <c r="DR16" s="609"/>
      <c r="DS16" s="609"/>
      <c r="DT16" s="609"/>
      <c r="DU16" s="609"/>
      <c r="DV16" s="609"/>
      <c r="DW16" s="609"/>
      <c r="DX16" s="609"/>
      <c r="DY16" s="609"/>
      <c r="DZ16" s="609"/>
      <c r="EA16" s="609"/>
      <c r="EB16" s="609"/>
      <c r="EC16" s="618"/>
    </row>
    <row r="17" spans="2:133" ht="11.25" customHeight="1" x14ac:dyDescent="0.15">
      <c r="B17" s="605" t="s">
        <v>268</v>
      </c>
      <c r="C17" s="606"/>
      <c r="D17" s="606"/>
      <c r="E17" s="606"/>
      <c r="F17" s="606"/>
      <c r="G17" s="606"/>
      <c r="H17" s="606"/>
      <c r="I17" s="606"/>
      <c r="J17" s="606"/>
      <c r="K17" s="606"/>
      <c r="L17" s="606"/>
      <c r="M17" s="606"/>
      <c r="N17" s="606"/>
      <c r="O17" s="606"/>
      <c r="P17" s="606"/>
      <c r="Q17" s="607"/>
      <c r="R17" s="608">
        <v>2429</v>
      </c>
      <c r="S17" s="609"/>
      <c r="T17" s="609"/>
      <c r="U17" s="609"/>
      <c r="V17" s="609"/>
      <c r="W17" s="609"/>
      <c r="X17" s="609"/>
      <c r="Y17" s="610"/>
      <c r="Z17" s="611">
        <v>0</v>
      </c>
      <c r="AA17" s="611"/>
      <c r="AB17" s="611"/>
      <c r="AC17" s="611"/>
      <c r="AD17" s="612">
        <v>2429</v>
      </c>
      <c r="AE17" s="612"/>
      <c r="AF17" s="612"/>
      <c r="AG17" s="612"/>
      <c r="AH17" s="612"/>
      <c r="AI17" s="612"/>
      <c r="AJ17" s="612"/>
      <c r="AK17" s="612"/>
      <c r="AL17" s="613">
        <v>0.1</v>
      </c>
      <c r="AM17" s="614"/>
      <c r="AN17" s="614"/>
      <c r="AO17" s="615"/>
      <c r="AP17" s="605" t="s">
        <v>269</v>
      </c>
      <c r="AQ17" s="606"/>
      <c r="AR17" s="606"/>
      <c r="AS17" s="606"/>
      <c r="AT17" s="606"/>
      <c r="AU17" s="606"/>
      <c r="AV17" s="606"/>
      <c r="AW17" s="606"/>
      <c r="AX17" s="606"/>
      <c r="AY17" s="606"/>
      <c r="AZ17" s="606"/>
      <c r="BA17" s="606"/>
      <c r="BB17" s="606"/>
      <c r="BC17" s="606"/>
      <c r="BD17" s="606"/>
      <c r="BE17" s="606"/>
      <c r="BF17" s="607"/>
      <c r="BG17" s="608" t="s">
        <v>128</v>
      </c>
      <c r="BH17" s="609"/>
      <c r="BI17" s="609"/>
      <c r="BJ17" s="609"/>
      <c r="BK17" s="609"/>
      <c r="BL17" s="609"/>
      <c r="BM17" s="609"/>
      <c r="BN17" s="610"/>
      <c r="BO17" s="611" t="s">
        <v>128</v>
      </c>
      <c r="BP17" s="611"/>
      <c r="BQ17" s="611"/>
      <c r="BR17" s="611"/>
      <c r="BS17" s="612" t="s">
        <v>128</v>
      </c>
      <c r="BT17" s="612"/>
      <c r="BU17" s="612"/>
      <c r="BV17" s="612"/>
      <c r="BW17" s="612"/>
      <c r="BX17" s="612"/>
      <c r="BY17" s="612"/>
      <c r="BZ17" s="612"/>
      <c r="CA17" s="612"/>
      <c r="CB17" s="616"/>
      <c r="CD17" s="605" t="s">
        <v>270</v>
      </c>
      <c r="CE17" s="606"/>
      <c r="CF17" s="606"/>
      <c r="CG17" s="606"/>
      <c r="CH17" s="606"/>
      <c r="CI17" s="606"/>
      <c r="CJ17" s="606"/>
      <c r="CK17" s="606"/>
      <c r="CL17" s="606"/>
      <c r="CM17" s="606"/>
      <c r="CN17" s="606"/>
      <c r="CO17" s="606"/>
      <c r="CP17" s="606"/>
      <c r="CQ17" s="607"/>
      <c r="CR17" s="608">
        <v>784903</v>
      </c>
      <c r="CS17" s="609"/>
      <c r="CT17" s="609"/>
      <c r="CU17" s="609"/>
      <c r="CV17" s="609"/>
      <c r="CW17" s="609"/>
      <c r="CX17" s="609"/>
      <c r="CY17" s="610"/>
      <c r="CZ17" s="611">
        <v>14.6</v>
      </c>
      <c r="DA17" s="611"/>
      <c r="DB17" s="611"/>
      <c r="DC17" s="611"/>
      <c r="DD17" s="617" t="s">
        <v>128</v>
      </c>
      <c r="DE17" s="609"/>
      <c r="DF17" s="609"/>
      <c r="DG17" s="609"/>
      <c r="DH17" s="609"/>
      <c r="DI17" s="609"/>
      <c r="DJ17" s="609"/>
      <c r="DK17" s="609"/>
      <c r="DL17" s="609"/>
      <c r="DM17" s="609"/>
      <c r="DN17" s="609"/>
      <c r="DO17" s="609"/>
      <c r="DP17" s="610"/>
      <c r="DQ17" s="617">
        <v>678029</v>
      </c>
      <c r="DR17" s="609"/>
      <c r="DS17" s="609"/>
      <c r="DT17" s="609"/>
      <c r="DU17" s="609"/>
      <c r="DV17" s="609"/>
      <c r="DW17" s="609"/>
      <c r="DX17" s="609"/>
      <c r="DY17" s="609"/>
      <c r="DZ17" s="609"/>
      <c r="EA17" s="609"/>
      <c r="EB17" s="609"/>
      <c r="EC17" s="618"/>
    </row>
    <row r="18" spans="2:133" ht="11.25" customHeight="1" x14ac:dyDescent="0.15">
      <c r="B18" s="605" t="s">
        <v>271</v>
      </c>
      <c r="C18" s="606"/>
      <c r="D18" s="606"/>
      <c r="E18" s="606"/>
      <c r="F18" s="606"/>
      <c r="G18" s="606"/>
      <c r="H18" s="606"/>
      <c r="I18" s="606"/>
      <c r="J18" s="606"/>
      <c r="K18" s="606"/>
      <c r="L18" s="606"/>
      <c r="M18" s="606"/>
      <c r="N18" s="606"/>
      <c r="O18" s="606"/>
      <c r="P18" s="606"/>
      <c r="Q18" s="607"/>
      <c r="R18" s="608">
        <v>38538</v>
      </c>
      <c r="S18" s="609"/>
      <c r="T18" s="609"/>
      <c r="U18" s="609"/>
      <c r="V18" s="609"/>
      <c r="W18" s="609"/>
      <c r="X18" s="609"/>
      <c r="Y18" s="610"/>
      <c r="Z18" s="611">
        <v>0.7</v>
      </c>
      <c r="AA18" s="611"/>
      <c r="AB18" s="611"/>
      <c r="AC18" s="611"/>
      <c r="AD18" s="612">
        <v>38538</v>
      </c>
      <c r="AE18" s="612"/>
      <c r="AF18" s="612"/>
      <c r="AG18" s="612"/>
      <c r="AH18" s="612"/>
      <c r="AI18" s="612"/>
      <c r="AJ18" s="612"/>
      <c r="AK18" s="612"/>
      <c r="AL18" s="613">
        <v>1.5</v>
      </c>
      <c r="AM18" s="614"/>
      <c r="AN18" s="614"/>
      <c r="AO18" s="615"/>
      <c r="AP18" s="605" t="s">
        <v>272</v>
      </c>
      <c r="AQ18" s="606"/>
      <c r="AR18" s="606"/>
      <c r="AS18" s="606"/>
      <c r="AT18" s="606"/>
      <c r="AU18" s="606"/>
      <c r="AV18" s="606"/>
      <c r="AW18" s="606"/>
      <c r="AX18" s="606"/>
      <c r="AY18" s="606"/>
      <c r="AZ18" s="606"/>
      <c r="BA18" s="606"/>
      <c r="BB18" s="606"/>
      <c r="BC18" s="606"/>
      <c r="BD18" s="606"/>
      <c r="BE18" s="606"/>
      <c r="BF18" s="607"/>
      <c r="BG18" s="608" t="s">
        <v>128</v>
      </c>
      <c r="BH18" s="609"/>
      <c r="BI18" s="609"/>
      <c r="BJ18" s="609"/>
      <c r="BK18" s="609"/>
      <c r="BL18" s="609"/>
      <c r="BM18" s="609"/>
      <c r="BN18" s="610"/>
      <c r="BO18" s="611" t="s">
        <v>128</v>
      </c>
      <c r="BP18" s="611"/>
      <c r="BQ18" s="611"/>
      <c r="BR18" s="611"/>
      <c r="BS18" s="612" t="s">
        <v>128</v>
      </c>
      <c r="BT18" s="612"/>
      <c r="BU18" s="612"/>
      <c r="BV18" s="612"/>
      <c r="BW18" s="612"/>
      <c r="BX18" s="612"/>
      <c r="BY18" s="612"/>
      <c r="BZ18" s="612"/>
      <c r="CA18" s="612"/>
      <c r="CB18" s="616"/>
      <c r="CD18" s="605" t="s">
        <v>273</v>
      </c>
      <c r="CE18" s="606"/>
      <c r="CF18" s="606"/>
      <c r="CG18" s="606"/>
      <c r="CH18" s="606"/>
      <c r="CI18" s="606"/>
      <c r="CJ18" s="606"/>
      <c r="CK18" s="606"/>
      <c r="CL18" s="606"/>
      <c r="CM18" s="606"/>
      <c r="CN18" s="606"/>
      <c r="CO18" s="606"/>
      <c r="CP18" s="606"/>
      <c r="CQ18" s="607"/>
      <c r="CR18" s="608" t="s">
        <v>128</v>
      </c>
      <c r="CS18" s="609"/>
      <c r="CT18" s="609"/>
      <c r="CU18" s="609"/>
      <c r="CV18" s="609"/>
      <c r="CW18" s="609"/>
      <c r="CX18" s="609"/>
      <c r="CY18" s="610"/>
      <c r="CZ18" s="611" t="s">
        <v>128</v>
      </c>
      <c r="DA18" s="611"/>
      <c r="DB18" s="611"/>
      <c r="DC18" s="611"/>
      <c r="DD18" s="617" t="s">
        <v>128</v>
      </c>
      <c r="DE18" s="609"/>
      <c r="DF18" s="609"/>
      <c r="DG18" s="609"/>
      <c r="DH18" s="609"/>
      <c r="DI18" s="609"/>
      <c r="DJ18" s="609"/>
      <c r="DK18" s="609"/>
      <c r="DL18" s="609"/>
      <c r="DM18" s="609"/>
      <c r="DN18" s="609"/>
      <c r="DO18" s="609"/>
      <c r="DP18" s="610"/>
      <c r="DQ18" s="617" t="s">
        <v>128</v>
      </c>
      <c r="DR18" s="609"/>
      <c r="DS18" s="609"/>
      <c r="DT18" s="609"/>
      <c r="DU18" s="609"/>
      <c r="DV18" s="609"/>
      <c r="DW18" s="609"/>
      <c r="DX18" s="609"/>
      <c r="DY18" s="609"/>
      <c r="DZ18" s="609"/>
      <c r="EA18" s="609"/>
      <c r="EB18" s="609"/>
      <c r="EC18" s="618"/>
    </row>
    <row r="19" spans="2:133" ht="11.25" customHeight="1" x14ac:dyDescent="0.15">
      <c r="B19" s="605" t="s">
        <v>274</v>
      </c>
      <c r="C19" s="606"/>
      <c r="D19" s="606"/>
      <c r="E19" s="606"/>
      <c r="F19" s="606"/>
      <c r="G19" s="606"/>
      <c r="H19" s="606"/>
      <c r="I19" s="606"/>
      <c r="J19" s="606"/>
      <c r="K19" s="606"/>
      <c r="L19" s="606"/>
      <c r="M19" s="606"/>
      <c r="N19" s="606"/>
      <c r="O19" s="606"/>
      <c r="P19" s="606"/>
      <c r="Q19" s="607"/>
      <c r="R19" s="608">
        <v>232</v>
      </c>
      <c r="S19" s="609"/>
      <c r="T19" s="609"/>
      <c r="U19" s="609"/>
      <c r="V19" s="609"/>
      <c r="W19" s="609"/>
      <c r="X19" s="609"/>
      <c r="Y19" s="610"/>
      <c r="Z19" s="611">
        <v>0</v>
      </c>
      <c r="AA19" s="611"/>
      <c r="AB19" s="611"/>
      <c r="AC19" s="611"/>
      <c r="AD19" s="612">
        <v>232</v>
      </c>
      <c r="AE19" s="612"/>
      <c r="AF19" s="612"/>
      <c r="AG19" s="612"/>
      <c r="AH19" s="612"/>
      <c r="AI19" s="612"/>
      <c r="AJ19" s="612"/>
      <c r="AK19" s="612"/>
      <c r="AL19" s="613">
        <v>0</v>
      </c>
      <c r="AM19" s="614"/>
      <c r="AN19" s="614"/>
      <c r="AO19" s="615"/>
      <c r="AP19" s="605" t="s">
        <v>275</v>
      </c>
      <c r="AQ19" s="606"/>
      <c r="AR19" s="606"/>
      <c r="AS19" s="606"/>
      <c r="AT19" s="606"/>
      <c r="AU19" s="606"/>
      <c r="AV19" s="606"/>
      <c r="AW19" s="606"/>
      <c r="AX19" s="606"/>
      <c r="AY19" s="606"/>
      <c r="AZ19" s="606"/>
      <c r="BA19" s="606"/>
      <c r="BB19" s="606"/>
      <c r="BC19" s="606"/>
      <c r="BD19" s="606"/>
      <c r="BE19" s="606"/>
      <c r="BF19" s="607"/>
      <c r="BG19" s="608">
        <v>6596</v>
      </c>
      <c r="BH19" s="609"/>
      <c r="BI19" s="609"/>
      <c r="BJ19" s="609"/>
      <c r="BK19" s="609"/>
      <c r="BL19" s="609"/>
      <c r="BM19" s="609"/>
      <c r="BN19" s="610"/>
      <c r="BO19" s="611">
        <v>2.5</v>
      </c>
      <c r="BP19" s="611"/>
      <c r="BQ19" s="611"/>
      <c r="BR19" s="611"/>
      <c r="BS19" s="612" t="s">
        <v>128</v>
      </c>
      <c r="BT19" s="612"/>
      <c r="BU19" s="612"/>
      <c r="BV19" s="612"/>
      <c r="BW19" s="612"/>
      <c r="BX19" s="612"/>
      <c r="BY19" s="612"/>
      <c r="BZ19" s="612"/>
      <c r="CA19" s="612"/>
      <c r="CB19" s="616"/>
      <c r="CD19" s="605" t="s">
        <v>276</v>
      </c>
      <c r="CE19" s="606"/>
      <c r="CF19" s="606"/>
      <c r="CG19" s="606"/>
      <c r="CH19" s="606"/>
      <c r="CI19" s="606"/>
      <c r="CJ19" s="606"/>
      <c r="CK19" s="606"/>
      <c r="CL19" s="606"/>
      <c r="CM19" s="606"/>
      <c r="CN19" s="606"/>
      <c r="CO19" s="606"/>
      <c r="CP19" s="606"/>
      <c r="CQ19" s="607"/>
      <c r="CR19" s="608" t="s">
        <v>128</v>
      </c>
      <c r="CS19" s="609"/>
      <c r="CT19" s="609"/>
      <c r="CU19" s="609"/>
      <c r="CV19" s="609"/>
      <c r="CW19" s="609"/>
      <c r="CX19" s="609"/>
      <c r="CY19" s="610"/>
      <c r="CZ19" s="611" t="s">
        <v>128</v>
      </c>
      <c r="DA19" s="611"/>
      <c r="DB19" s="611"/>
      <c r="DC19" s="611"/>
      <c r="DD19" s="617" t="s">
        <v>128</v>
      </c>
      <c r="DE19" s="609"/>
      <c r="DF19" s="609"/>
      <c r="DG19" s="609"/>
      <c r="DH19" s="609"/>
      <c r="DI19" s="609"/>
      <c r="DJ19" s="609"/>
      <c r="DK19" s="609"/>
      <c r="DL19" s="609"/>
      <c r="DM19" s="609"/>
      <c r="DN19" s="609"/>
      <c r="DO19" s="609"/>
      <c r="DP19" s="610"/>
      <c r="DQ19" s="617" t="s">
        <v>128</v>
      </c>
      <c r="DR19" s="609"/>
      <c r="DS19" s="609"/>
      <c r="DT19" s="609"/>
      <c r="DU19" s="609"/>
      <c r="DV19" s="609"/>
      <c r="DW19" s="609"/>
      <c r="DX19" s="609"/>
      <c r="DY19" s="609"/>
      <c r="DZ19" s="609"/>
      <c r="EA19" s="609"/>
      <c r="EB19" s="609"/>
      <c r="EC19" s="618"/>
    </row>
    <row r="20" spans="2:133" ht="11.25" customHeight="1" x14ac:dyDescent="0.15">
      <c r="B20" s="605" t="s">
        <v>277</v>
      </c>
      <c r="C20" s="606"/>
      <c r="D20" s="606"/>
      <c r="E20" s="606"/>
      <c r="F20" s="606"/>
      <c r="G20" s="606"/>
      <c r="H20" s="606"/>
      <c r="I20" s="606"/>
      <c r="J20" s="606"/>
      <c r="K20" s="606"/>
      <c r="L20" s="606"/>
      <c r="M20" s="606"/>
      <c r="N20" s="606"/>
      <c r="O20" s="606"/>
      <c r="P20" s="606"/>
      <c r="Q20" s="607"/>
      <c r="R20" s="608">
        <v>444</v>
      </c>
      <c r="S20" s="609"/>
      <c r="T20" s="609"/>
      <c r="U20" s="609"/>
      <c r="V20" s="609"/>
      <c r="W20" s="609"/>
      <c r="X20" s="609"/>
      <c r="Y20" s="610"/>
      <c r="Z20" s="611">
        <v>0</v>
      </c>
      <c r="AA20" s="611"/>
      <c r="AB20" s="611"/>
      <c r="AC20" s="611"/>
      <c r="AD20" s="612">
        <v>444</v>
      </c>
      <c r="AE20" s="612"/>
      <c r="AF20" s="612"/>
      <c r="AG20" s="612"/>
      <c r="AH20" s="612"/>
      <c r="AI20" s="612"/>
      <c r="AJ20" s="612"/>
      <c r="AK20" s="612"/>
      <c r="AL20" s="613">
        <v>0</v>
      </c>
      <c r="AM20" s="614"/>
      <c r="AN20" s="614"/>
      <c r="AO20" s="615"/>
      <c r="AP20" s="605" t="s">
        <v>278</v>
      </c>
      <c r="AQ20" s="606"/>
      <c r="AR20" s="606"/>
      <c r="AS20" s="606"/>
      <c r="AT20" s="606"/>
      <c r="AU20" s="606"/>
      <c r="AV20" s="606"/>
      <c r="AW20" s="606"/>
      <c r="AX20" s="606"/>
      <c r="AY20" s="606"/>
      <c r="AZ20" s="606"/>
      <c r="BA20" s="606"/>
      <c r="BB20" s="606"/>
      <c r="BC20" s="606"/>
      <c r="BD20" s="606"/>
      <c r="BE20" s="606"/>
      <c r="BF20" s="607"/>
      <c r="BG20" s="608">
        <v>6596</v>
      </c>
      <c r="BH20" s="609"/>
      <c r="BI20" s="609"/>
      <c r="BJ20" s="609"/>
      <c r="BK20" s="609"/>
      <c r="BL20" s="609"/>
      <c r="BM20" s="609"/>
      <c r="BN20" s="610"/>
      <c r="BO20" s="611">
        <v>2.5</v>
      </c>
      <c r="BP20" s="611"/>
      <c r="BQ20" s="611"/>
      <c r="BR20" s="611"/>
      <c r="BS20" s="612" t="s">
        <v>128</v>
      </c>
      <c r="BT20" s="612"/>
      <c r="BU20" s="612"/>
      <c r="BV20" s="612"/>
      <c r="BW20" s="612"/>
      <c r="BX20" s="612"/>
      <c r="BY20" s="612"/>
      <c r="BZ20" s="612"/>
      <c r="CA20" s="612"/>
      <c r="CB20" s="616"/>
      <c r="CD20" s="605" t="s">
        <v>279</v>
      </c>
      <c r="CE20" s="606"/>
      <c r="CF20" s="606"/>
      <c r="CG20" s="606"/>
      <c r="CH20" s="606"/>
      <c r="CI20" s="606"/>
      <c r="CJ20" s="606"/>
      <c r="CK20" s="606"/>
      <c r="CL20" s="606"/>
      <c r="CM20" s="606"/>
      <c r="CN20" s="606"/>
      <c r="CO20" s="606"/>
      <c r="CP20" s="606"/>
      <c r="CQ20" s="607"/>
      <c r="CR20" s="608">
        <v>5374418</v>
      </c>
      <c r="CS20" s="609"/>
      <c r="CT20" s="609"/>
      <c r="CU20" s="609"/>
      <c r="CV20" s="609"/>
      <c r="CW20" s="609"/>
      <c r="CX20" s="609"/>
      <c r="CY20" s="610"/>
      <c r="CZ20" s="611">
        <v>100</v>
      </c>
      <c r="DA20" s="611"/>
      <c r="DB20" s="611"/>
      <c r="DC20" s="611"/>
      <c r="DD20" s="617">
        <v>465837</v>
      </c>
      <c r="DE20" s="609"/>
      <c r="DF20" s="609"/>
      <c r="DG20" s="609"/>
      <c r="DH20" s="609"/>
      <c r="DI20" s="609"/>
      <c r="DJ20" s="609"/>
      <c r="DK20" s="609"/>
      <c r="DL20" s="609"/>
      <c r="DM20" s="609"/>
      <c r="DN20" s="609"/>
      <c r="DO20" s="609"/>
      <c r="DP20" s="610"/>
      <c r="DQ20" s="617">
        <v>3068019</v>
      </c>
      <c r="DR20" s="609"/>
      <c r="DS20" s="609"/>
      <c r="DT20" s="609"/>
      <c r="DU20" s="609"/>
      <c r="DV20" s="609"/>
      <c r="DW20" s="609"/>
      <c r="DX20" s="609"/>
      <c r="DY20" s="609"/>
      <c r="DZ20" s="609"/>
      <c r="EA20" s="609"/>
      <c r="EB20" s="609"/>
      <c r="EC20" s="618"/>
    </row>
    <row r="21" spans="2:133" ht="11.25" customHeight="1" x14ac:dyDescent="0.15">
      <c r="B21" s="605" t="s">
        <v>280</v>
      </c>
      <c r="C21" s="606"/>
      <c r="D21" s="606"/>
      <c r="E21" s="606"/>
      <c r="F21" s="606"/>
      <c r="G21" s="606"/>
      <c r="H21" s="606"/>
      <c r="I21" s="606"/>
      <c r="J21" s="606"/>
      <c r="K21" s="606"/>
      <c r="L21" s="606"/>
      <c r="M21" s="606"/>
      <c r="N21" s="606"/>
      <c r="O21" s="606"/>
      <c r="P21" s="606"/>
      <c r="Q21" s="607"/>
      <c r="R21" s="608">
        <v>173</v>
      </c>
      <c r="S21" s="609"/>
      <c r="T21" s="609"/>
      <c r="U21" s="609"/>
      <c r="V21" s="609"/>
      <c r="W21" s="609"/>
      <c r="X21" s="609"/>
      <c r="Y21" s="610"/>
      <c r="Z21" s="611">
        <v>0</v>
      </c>
      <c r="AA21" s="611"/>
      <c r="AB21" s="611"/>
      <c r="AC21" s="611"/>
      <c r="AD21" s="612">
        <v>173</v>
      </c>
      <c r="AE21" s="612"/>
      <c r="AF21" s="612"/>
      <c r="AG21" s="612"/>
      <c r="AH21" s="612"/>
      <c r="AI21" s="612"/>
      <c r="AJ21" s="612"/>
      <c r="AK21" s="612"/>
      <c r="AL21" s="613">
        <v>0</v>
      </c>
      <c r="AM21" s="614"/>
      <c r="AN21" s="614"/>
      <c r="AO21" s="615"/>
      <c r="AP21" s="605" t="s">
        <v>281</v>
      </c>
      <c r="AQ21" s="621"/>
      <c r="AR21" s="621"/>
      <c r="AS21" s="621"/>
      <c r="AT21" s="621"/>
      <c r="AU21" s="621"/>
      <c r="AV21" s="621"/>
      <c r="AW21" s="621"/>
      <c r="AX21" s="621"/>
      <c r="AY21" s="621"/>
      <c r="AZ21" s="621"/>
      <c r="BA21" s="621"/>
      <c r="BB21" s="621"/>
      <c r="BC21" s="621"/>
      <c r="BD21" s="621"/>
      <c r="BE21" s="621"/>
      <c r="BF21" s="622"/>
      <c r="BG21" s="608">
        <v>6596</v>
      </c>
      <c r="BH21" s="609"/>
      <c r="BI21" s="609"/>
      <c r="BJ21" s="609"/>
      <c r="BK21" s="609"/>
      <c r="BL21" s="609"/>
      <c r="BM21" s="609"/>
      <c r="BN21" s="610"/>
      <c r="BO21" s="611">
        <v>2.5</v>
      </c>
      <c r="BP21" s="611"/>
      <c r="BQ21" s="611"/>
      <c r="BR21" s="611"/>
      <c r="BS21" s="612" t="s">
        <v>128</v>
      </c>
      <c r="BT21" s="612"/>
      <c r="BU21" s="612"/>
      <c r="BV21" s="612"/>
      <c r="BW21" s="612"/>
      <c r="BX21" s="612"/>
      <c r="BY21" s="612"/>
      <c r="BZ21" s="612"/>
      <c r="CA21" s="612"/>
      <c r="CB21" s="616"/>
      <c r="CD21" s="629"/>
      <c r="CE21" s="630"/>
      <c r="CF21" s="630"/>
      <c r="CG21" s="630"/>
      <c r="CH21" s="630"/>
      <c r="CI21" s="630"/>
      <c r="CJ21" s="630"/>
      <c r="CK21" s="630"/>
      <c r="CL21" s="630"/>
      <c r="CM21" s="630"/>
      <c r="CN21" s="630"/>
      <c r="CO21" s="630"/>
      <c r="CP21" s="630"/>
      <c r="CQ21" s="631"/>
      <c r="CR21" s="632"/>
      <c r="CS21" s="624"/>
      <c r="CT21" s="624"/>
      <c r="CU21" s="624"/>
      <c r="CV21" s="624"/>
      <c r="CW21" s="624"/>
      <c r="CX21" s="624"/>
      <c r="CY21" s="633"/>
      <c r="CZ21" s="634"/>
      <c r="DA21" s="634"/>
      <c r="DB21" s="634"/>
      <c r="DC21" s="634"/>
      <c r="DD21" s="623"/>
      <c r="DE21" s="624"/>
      <c r="DF21" s="624"/>
      <c r="DG21" s="624"/>
      <c r="DH21" s="624"/>
      <c r="DI21" s="624"/>
      <c r="DJ21" s="624"/>
      <c r="DK21" s="624"/>
      <c r="DL21" s="624"/>
      <c r="DM21" s="624"/>
      <c r="DN21" s="624"/>
      <c r="DO21" s="624"/>
      <c r="DP21" s="633"/>
      <c r="DQ21" s="623"/>
      <c r="DR21" s="624"/>
      <c r="DS21" s="624"/>
      <c r="DT21" s="624"/>
      <c r="DU21" s="624"/>
      <c r="DV21" s="624"/>
      <c r="DW21" s="624"/>
      <c r="DX21" s="624"/>
      <c r="DY21" s="624"/>
      <c r="DZ21" s="624"/>
      <c r="EA21" s="624"/>
      <c r="EB21" s="624"/>
      <c r="EC21" s="625"/>
    </row>
    <row r="22" spans="2:133" ht="11.25" customHeight="1" x14ac:dyDescent="0.15">
      <c r="B22" s="626" t="s">
        <v>282</v>
      </c>
      <c r="C22" s="627"/>
      <c r="D22" s="627"/>
      <c r="E22" s="627"/>
      <c r="F22" s="627"/>
      <c r="G22" s="627"/>
      <c r="H22" s="627"/>
      <c r="I22" s="627"/>
      <c r="J22" s="627"/>
      <c r="K22" s="627"/>
      <c r="L22" s="627"/>
      <c r="M22" s="627"/>
      <c r="N22" s="627"/>
      <c r="O22" s="627"/>
      <c r="P22" s="627"/>
      <c r="Q22" s="628"/>
      <c r="R22" s="608">
        <v>37689</v>
      </c>
      <c r="S22" s="609"/>
      <c r="T22" s="609"/>
      <c r="U22" s="609"/>
      <c r="V22" s="609"/>
      <c r="W22" s="609"/>
      <c r="X22" s="609"/>
      <c r="Y22" s="610"/>
      <c r="Z22" s="611">
        <v>0.7</v>
      </c>
      <c r="AA22" s="611"/>
      <c r="AB22" s="611"/>
      <c r="AC22" s="611"/>
      <c r="AD22" s="612">
        <v>37689</v>
      </c>
      <c r="AE22" s="612"/>
      <c r="AF22" s="612"/>
      <c r="AG22" s="612"/>
      <c r="AH22" s="612"/>
      <c r="AI22" s="612"/>
      <c r="AJ22" s="612"/>
      <c r="AK22" s="612"/>
      <c r="AL22" s="613">
        <v>1.5</v>
      </c>
      <c r="AM22" s="614"/>
      <c r="AN22" s="614"/>
      <c r="AO22" s="615"/>
      <c r="AP22" s="605" t="s">
        <v>283</v>
      </c>
      <c r="AQ22" s="621"/>
      <c r="AR22" s="621"/>
      <c r="AS22" s="621"/>
      <c r="AT22" s="621"/>
      <c r="AU22" s="621"/>
      <c r="AV22" s="621"/>
      <c r="AW22" s="621"/>
      <c r="AX22" s="621"/>
      <c r="AY22" s="621"/>
      <c r="AZ22" s="621"/>
      <c r="BA22" s="621"/>
      <c r="BB22" s="621"/>
      <c r="BC22" s="621"/>
      <c r="BD22" s="621"/>
      <c r="BE22" s="621"/>
      <c r="BF22" s="622"/>
      <c r="BG22" s="608" t="s">
        <v>128</v>
      </c>
      <c r="BH22" s="609"/>
      <c r="BI22" s="609"/>
      <c r="BJ22" s="609"/>
      <c r="BK22" s="609"/>
      <c r="BL22" s="609"/>
      <c r="BM22" s="609"/>
      <c r="BN22" s="610"/>
      <c r="BO22" s="611" t="s">
        <v>128</v>
      </c>
      <c r="BP22" s="611"/>
      <c r="BQ22" s="611"/>
      <c r="BR22" s="611"/>
      <c r="BS22" s="612" t="s">
        <v>128</v>
      </c>
      <c r="BT22" s="612"/>
      <c r="BU22" s="612"/>
      <c r="BV22" s="612"/>
      <c r="BW22" s="612"/>
      <c r="BX22" s="612"/>
      <c r="BY22" s="612"/>
      <c r="BZ22" s="612"/>
      <c r="CA22" s="612"/>
      <c r="CB22" s="616"/>
      <c r="CD22" s="590" t="s">
        <v>284</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15">
      <c r="B23" s="605" t="s">
        <v>285</v>
      </c>
      <c r="C23" s="606"/>
      <c r="D23" s="606"/>
      <c r="E23" s="606"/>
      <c r="F23" s="606"/>
      <c r="G23" s="606"/>
      <c r="H23" s="606"/>
      <c r="I23" s="606"/>
      <c r="J23" s="606"/>
      <c r="K23" s="606"/>
      <c r="L23" s="606"/>
      <c r="M23" s="606"/>
      <c r="N23" s="606"/>
      <c r="O23" s="606"/>
      <c r="P23" s="606"/>
      <c r="Q23" s="607"/>
      <c r="R23" s="608">
        <v>2508776</v>
      </c>
      <c r="S23" s="609"/>
      <c r="T23" s="609"/>
      <c r="U23" s="609"/>
      <c r="V23" s="609"/>
      <c r="W23" s="609"/>
      <c r="X23" s="609"/>
      <c r="Y23" s="610"/>
      <c r="Z23" s="611">
        <v>46.1</v>
      </c>
      <c r="AA23" s="611"/>
      <c r="AB23" s="611"/>
      <c r="AC23" s="611"/>
      <c r="AD23" s="612">
        <v>2164137</v>
      </c>
      <c r="AE23" s="612"/>
      <c r="AF23" s="612"/>
      <c r="AG23" s="612"/>
      <c r="AH23" s="612"/>
      <c r="AI23" s="612"/>
      <c r="AJ23" s="612"/>
      <c r="AK23" s="612"/>
      <c r="AL23" s="613">
        <v>83.6</v>
      </c>
      <c r="AM23" s="614"/>
      <c r="AN23" s="614"/>
      <c r="AO23" s="615"/>
      <c r="AP23" s="605" t="s">
        <v>286</v>
      </c>
      <c r="AQ23" s="621"/>
      <c r="AR23" s="621"/>
      <c r="AS23" s="621"/>
      <c r="AT23" s="621"/>
      <c r="AU23" s="621"/>
      <c r="AV23" s="621"/>
      <c r="AW23" s="621"/>
      <c r="AX23" s="621"/>
      <c r="AY23" s="621"/>
      <c r="AZ23" s="621"/>
      <c r="BA23" s="621"/>
      <c r="BB23" s="621"/>
      <c r="BC23" s="621"/>
      <c r="BD23" s="621"/>
      <c r="BE23" s="621"/>
      <c r="BF23" s="622"/>
      <c r="BG23" s="608" t="s">
        <v>128</v>
      </c>
      <c r="BH23" s="609"/>
      <c r="BI23" s="609"/>
      <c r="BJ23" s="609"/>
      <c r="BK23" s="609"/>
      <c r="BL23" s="609"/>
      <c r="BM23" s="609"/>
      <c r="BN23" s="610"/>
      <c r="BO23" s="611" t="s">
        <v>128</v>
      </c>
      <c r="BP23" s="611"/>
      <c r="BQ23" s="611"/>
      <c r="BR23" s="611"/>
      <c r="BS23" s="612" t="s">
        <v>128</v>
      </c>
      <c r="BT23" s="612"/>
      <c r="BU23" s="612"/>
      <c r="BV23" s="612"/>
      <c r="BW23" s="612"/>
      <c r="BX23" s="612"/>
      <c r="BY23" s="612"/>
      <c r="BZ23" s="612"/>
      <c r="CA23" s="612"/>
      <c r="CB23" s="616"/>
      <c r="CD23" s="590" t="s">
        <v>226</v>
      </c>
      <c r="CE23" s="591"/>
      <c r="CF23" s="591"/>
      <c r="CG23" s="591"/>
      <c r="CH23" s="591"/>
      <c r="CI23" s="591"/>
      <c r="CJ23" s="591"/>
      <c r="CK23" s="591"/>
      <c r="CL23" s="591"/>
      <c r="CM23" s="591"/>
      <c r="CN23" s="591"/>
      <c r="CO23" s="591"/>
      <c r="CP23" s="591"/>
      <c r="CQ23" s="592"/>
      <c r="CR23" s="590" t="s">
        <v>287</v>
      </c>
      <c r="CS23" s="591"/>
      <c r="CT23" s="591"/>
      <c r="CU23" s="591"/>
      <c r="CV23" s="591"/>
      <c r="CW23" s="591"/>
      <c r="CX23" s="591"/>
      <c r="CY23" s="592"/>
      <c r="CZ23" s="590" t="s">
        <v>288</v>
      </c>
      <c r="DA23" s="591"/>
      <c r="DB23" s="591"/>
      <c r="DC23" s="592"/>
      <c r="DD23" s="590" t="s">
        <v>289</v>
      </c>
      <c r="DE23" s="591"/>
      <c r="DF23" s="591"/>
      <c r="DG23" s="591"/>
      <c r="DH23" s="591"/>
      <c r="DI23" s="591"/>
      <c r="DJ23" s="591"/>
      <c r="DK23" s="592"/>
      <c r="DL23" s="635" t="s">
        <v>290</v>
      </c>
      <c r="DM23" s="636"/>
      <c r="DN23" s="636"/>
      <c r="DO23" s="636"/>
      <c r="DP23" s="636"/>
      <c r="DQ23" s="636"/>
      <c r="DR23" s="636"/>
      <c r="DS23" s="636"/>
      <c r="DT23" s="636"/>
      <c r="DU23" s="636"/>
      <c r="DV23" s="637"/>
      <c r="DW23" s="590" t="s">
        <v>291</v>
      </c>
      <c r="DX23" s="591"/>
      <c r="DY23" s="591"/>
      <c r="DZ23" s="591"/>
      <c r="EA23" s="591"/>
      <c r="EB23" s="591"/>
      <c r="EC23" s="592"/>
    </row>
    <row r="24" spans="2:133" ht="11.25" customHeight="1" x14ac:dyDescent="0.15">
      <c r="B24" s="605" t="s">
        <v>292</v>
      </c>
      <c r="C24" s="606"/>
      <c r="D24" s="606"/>
      <c r="E24" s="606"/>
      <c r="F24" s="606"/>
      <c r="G24" s="606"/>
      <c r="H24" s="606"/>
      <c r="I24" s="606"/>
      <c r="J24" s="606"/>
      <c r="K24" s="606"/>
      <c r="L24" s="606"/>
      <c r="M24" s="606"/>
      <c r="N24" s="606"/>
      <c r="O24" s="606"/>
      <c r="P24" s="606"/>
      <c r="Q24" s="607"/>
      <c r="R24" s="608">
        <v>2164137</v>
      </c>
      <c r="S24" s="609"/>
      <c r="T24" s="609"/>
      <c r="U24" s="609"/>
      <c r="V24" s="609"/>
      <c r="W24" s="609"/>
      <c r="X24" s="609"/>
      <c r="Y24" s="610"/>
      <c r="Z24" s="611">
        <v>39.799999999999997</v>
      </c>
      <c r="AA24" s="611"/>
      <c r="AB24" s="611"/>
      <c r="AC24" s="611"/>
      <c r="AD24" s="612">
        <v>2164137</v>
      </c>
      <c r="AE24" s="612"/>
      <c r="AF24" s="612"/>
      <c r="AG24" s="612"/>
      <c r="AH24" s="612"/>
      <c r="AI24" s="612"/>
      <c r="AJ24" s="612"/>
      <c r="AK24" s="612"/>
      <c r="AL24" s="613">
        <v>83.6</v>
      </c>
      <c r="AM24" s="614"/>
      <c r="AN24" s="614"/>
      <c r="AO24" s="615"/>
      <c r="AP24" s="605" t="s">
        <v>293</v>
      </c>
      <c r="AQ24" s="621"/>
      <c r="AR24" s="621"/>
      <c r="AS24" s="621"/>
      <c r="AT24" s="621"/>
      <c r="AU24" s="621"/>
      <c r="AV24" s="621"/>
      <c r="AW24" s="621"/>
      <c r="AX24" s="621"/>
      <c r="AY24" s="621"/>
      <c r="AZ24" s="621"/>
      <c r="BA24" s="621"/>
      <c r="BB24" s="621"/>
      <c r="BC24" s="621"/>
      <c r="BD24" s="621"/>
      <c r="BE24" s="621"/>
      <c r="BF24" s="622"/>
      <c r="BG24" s="608" t="s">
        <v>128</v>
      </c>
      <c r="BH24" s="609"/>
      <c r="BI24" s="609"/>
      <c r="BJ24" s="609"/>
      <c r="BK24" s="609"/>
      <c r="BL24" s="609"/>
      <c r="BM24" s="609"/>
      <c r="BN24" s="610"/>
      <c r="BO24" s="611" t="s">
        <v>128</v>
      </c>
      <c r="BP24" s="611"/>
      <c r="BQ24" s="611"/>
      <c r="BR24" s="611"/>
      <c r="BS24" s="612" t="s">
        <v>128</v>
      </c>
      <c r="BT24" s="612"/>
      <c r="BU24" s="612"/>
      <c r="BV24" s="612"/>
      <c r="BW24" s="612"/>
      <c r="BX24" s="612"/>
      <c r="BY24" s="612"/>
      <c r="BZ24" s="612"/>
      <c r="CA24" s="612"/>
      <c r="CB24" s="616"/>
      <c r="CD24" s="594" t="s">
        <v>294</v>
      </c>
      <c r="CE24" s="595"/>
      <c r="CF24" s="595"/>
      <c r="CG24" s="595"/>
      <c r="CH24" s="595"/>
      <c r="CI24" s="595"/>
      <c r="CJ24" s="595"/>
      <c r="CK24" s="595"/>
      <c r="CL24" s="595"/>
      <c r="CM24" s="595"/>
      <c r="CN24" s="595"/>
      <c r="CO24" s="595"/>
      <c r="CP24" s="595"/>
      <c r="CQ24" s="596"/>
      <c r="CR24" s="597">
        <v>1586597</v>
      </c>
      <c r="CS24" s="598"/>
      <c r="CT24" s="598"/>
      <c r="CU24" s="598"/>
      <c r="CV24" s="598"/>
      <c r="CW24" s="598"/>
      <c r="CX24" s="598"/>
      <c r="CY24" s="599"/>
      <c r="CZ24" s="602">
        <v>29.5</v>
      </c>
      <c r="DA24" s="603"/>
      <c r="DB24" s="603"/>
      <c r="DC24" s="619"/>
      <c r="DD24" s="638">
        <v>1194294</v>
      </c>
      <c r="DE24" s="598"/>
      <c r="DF24" s="598"/>
      <c r="DG24" s="598"/>
      <c r="DH24" s="598"/>
      <c r="DI24" s="598"/>
      <c r="DJ24" s="598"/>
      <c r="DK24" s="599"/>
      <c r="DL24" s="638">
        <v>1121810</v>
      </c>
      <c r="DM24" s="598"/>
      <c r="DN24" s="598"/>
      <c r="DO24" s="598"/>
      <c r="DP24" s="598"/>
      <c r="DQ24" s="598"/>
      <c r="DR24" s="598"/>
      <c r="DS24" s="598"/>
      <c r="DT24" s="598"/>
      <c r="DU24" s="598"/>
      <c r="DV24" s="599"/>
      <c r="DW24" s="602">
        <v>42.1</v>
      </c>
      <c r="DX24" s="603"/>
      <c r="DY24" s="603"/>
      <c r="DZ24" s="603"/>
      <c r="EA24" s="603"/>
      <c r="EB24" s="603"/>
      <c r="EC24" s="604"/>
    </row>
    <row r="25" spans="2:133" ht="11.25" customHeight="1" x14ac:dyDescent="0.15">
      <c r="B25" s="605" t="s">
        <v>295</v>
      </c>
      <c r="C25" s="606"/>
      <c r="D25" s="606"/>
      <c r="E25" s="606"/>
      <c r="F25" s="606"/>
      <c r="G25" s="606"/>
      <c r="H25" s="606"/>
      <c r="I25" s="606"/>
      <c r="J25" s="606"/>
      <c r="K25" s="606"/>
      <c r="L25" s="606"/>
      <c r="M25" s="606"/>
      <c r="N25" s="606"/>
      <c r="O25" s="606"/>
      <c r="P25" s="606"/>
      <c r="Q25" s="607"/>
      <c r="R25" s="608">
        <v>344639</v>
      </c>
      <c r="S25" s="609"/>
      <c r="T25" s="609"/>
      <c r="U25" s="609"/>
      <c r="V25" s="609"/>
      <c r="W25" s="609"/>
      <c r="X25" s="609"/>
      <c r="Y25" s="610"/>
      <c r="Z25" s="611">
        <v>6.3</v>
      </c>
      <c r="AA25" s="611"/>
      <c r="AB25" s="611"/>
      <c r="AC25" s="611"/>
      <c r="AD25" s="612" t="s">
        <v>128</v>
      </c>
      <c r="AE25" s="612"/>
      <c r="AF25" s="612"/>
      <c r="AG25" s="612"/>
      <c r="AH25" s="612"/>
      <c r="AI25" s="612"/>
      <c r="AJ25" s="612"/>
      <c r="AK25" s="612"/>
      <c r="AL25" s="613" t="s">
        <v>128</v>
      </c>
      <c r="AM25" s="614"/>
      <c r="AN25" s="614"/>
      <c r="AO25" s="615"/>
      <c r="AP25" s="605" t="s">
        <v>296</v>
      </c>
      <c r="AQ25" s="621"/>
      <c r="AR25" s="621"/>
      <c r="AS25" s="621"/>
      <c r="AT25" s="621"/>
      <c r="AU25" s="621"/>
      <c r="AV25" s="621"/>
      <c r="AW25" s="621"/>
      <c r="AX25" s="621"/>
      <c r="AY25" s="621"/>
      <c r="AZ25" s="621"/>
      <c r="BA25" s="621"/>
      <c r="BB25" s="621"/>
      <c r="BC25" s="621"/>
      <c r="BD25" s="621"/>
      <c r="BE25" s="621"/>
      <c r="BF25" s="622"/>
      <c r="BG25" s="608" t="s">
        <v>128</v>
      </c>
      <c r="BH25" s="609"/>
      <c r="BI25" s="609"/>
      <c r="BJ25" s="609"/>
      <c r="BK25" s="609"/>
      <c r="BL25" s="609"/>
      <c r="BM25" s="609"/>
      <c r="BN25" s="610"/>
      <c r="BO25" s="611" t="s">
        <v>128</v>
      </c>
      <c r="BP25" s="611"/>
      <c r="BQ25" s="611"/>
      <c r="BR25" s="611"/>
      <c r="BS25" s="612" t="s">
        <v>128</v>
      </c>
      <c r="BT25" s="612"/>
      <c r="BU25" s="612"/>
      <c r="BV25" s="612"/>
      <c r="BW25" s="612"/>
      <c r="BX25" s="612"/>
      <c r="BY25" s="612"/>
      <c r="BZ25" s="612"/>
      <c r="CA25" s="612"/>
      <c r="CB25" s="616"/>
      <c r="CD25" s="605" t="s">
        <v>297</v>
      </c>
      <c r="CE25" s="606"/>
      <c r="CF25" s="606"/>
      <c r="CG25" s="606"/>
      <c r="CH25" s="606"/>
      <c r="CI25" s="606"/>
      <c r="CJ25" s="606"/>
      <c r="CK25" s="606"/>
      <c r="CL25" s="606"/>
      <c r="CM25" s="606"/>
      <c r="CN25" s="606"/>
      <c r="CO25" s="606"/>
      <c r="CP25" s="606"/>
      <c r="CQ25" s="607"/>
      <c r="CR25" s="608">
        <v>621358</v>
      </c>
      <c r="CS25" s="639"/>
      <c r="CT25" s="639"/>
      <c r="CU25" s="639"/>
      <c r="CV25" s="639"/>
      <c r="CW25" s="639"/>
      <c r="CX25" s="639"/>
      <c r="CY25" s="640"/>
      <c r="CZ25" s="613">
        <v>11.6</v>
      </c>
      <c r="DA25" s="641"/>
      <c r="DB25" s="641"/>
      <c r="DC25" s="643"/>
      <c r="DD25" s="617">
        <v>476713</v>
      </c>
      <c r="DE25" s="639"/>
      <c r="DF25" s="639"/>
      <c r="DG25" s="639"/>
      <c r="DH25" s="639"/>
      <c r="DI25" s="639"/>
      <c r="DJ25" s="639"/>
      <c r="DK25" s="640"/>
      <c r="DL25" s="617">
        <v>443781</v>
      </c>
      <c r="DM25" s="639"/>
      <c r="DN25" s="639"/>
      <c r="DO25" s="639"/>
      <c r="DP25" s="639"/>
      <c r="DQ25" s="639"/>
      <c r="DR25" s="639"/>
      <c r="DS25" s="639"/>
      <c r="DT25" s="639"/>
      <c r="DU25" s="639"/>
      <c r="DV25" s="640"/>
      <c r="DW25" s="613">
        <v>16.7</v>
      </c>
      <c r="DX25" s="641"/>
      <c r="DY25" s="641"/>
      <c r="DZ25" s="641"/>
      <c r="EA25" s="641"/>
      <c r="EB25" s="641"/>
      <c r="EC25" s="642"/>
    </row>
    <row r="26" spans="2:133" ht="11.25" customHeight="1" x14ac:dyDescent="0.15">
      <c r="B26" s="605" t="s">
        <v>298</v>
      </c>
      <c r="C26" s="606"/>
      <c r="D26" s="606"/>
      <c r="E26" s="606"/>
      <c r="F26" s="606"/>
      <c r="G26" s="606"/>
      <c r="H26" s="606"/>
      <c r="I26" s="606"/>
      <c r="J26" s="606"/>
      <c r="K26" s="606"/>
      <c r="L26" s="606"/>
      <c r="M26" s="606"/>
      <c r="N26" s="606"/>
      <c r="O26" s="606"/>
      <c r="P26" s="606"/>
      <c r="Q26" s="607"/>
      <c r="R26" s="608" t="s">
        <v>128</v>
      </c>
      <c r="S26" s="609"/>
      <c r="T26" s="609"/>
      <c r="U26" s="609"/>
      <c r="V26" s="609"/>
      <c r="W26" s="609"/>
      <c r="X26" s="609"/>
      <c r="Y26" s="610"/>
      <c r="Z26" s="611" t="s">
        <v>128</v>
      </c>
      <c r="AA26" s="611"/>
      <c r="AB26" s="611"/>
      <c r="AC26" s="611"/>
      <c r="AD26" s="612" t="s">
        <v>128</v>
      </c>
      <c r="AE26" s="612"/>
      <c r="AF26" s="612"/>
      <c r="AG26" s="612"/>
      <c r="AH26" s="612"/>
      <c r="AI26" s="612"/>
      <c r="AJ26" s="612"/>
      <c r="AK26" s="612"/>
      <c r="AL26" s="613" t="s">
        <v>128</v>
      </c>
      <c r="AM26" s="614"/>
      <c r="AN26" s="614"/>
      <c r="AO26" s="615"/>
      <c r="AP26" s="605" t="s">
        <v>299</v>
      </c>
      <c r="AQ26" s="621"/>
      <c r="AR26" s="621"/>
      <c r="AS26" s="621"/>
      <c r="AT26" s="621"/>
      <c r="AU26" s="621"/>
      <c r="AV26" s="621"/>
      <c r="AW26" s="621"/>
      <c r="AX26" s="621"/>
      <c r="AY26" s="621"/>
      <c r="AZ26" s="621"/>
      <c r="BA26" s="621"/>
      <c r="BB26" s="621"/>
      <c r="BC26" s="621"/>
      <c r="BD26" s="621"/>
      <c r="BE26" s="621"/>
      <c r="BF26" s="622"/>
      <c r="BG26" s="608" t="s">
        <v>128</v>
      </c>
      <c r="BH26" s="609"/>
      <c r="BI26" s="609"/>
      <c r="BJ26" s="609"/>
      <c r="BK26" s="609"/>
      <c r="BL26" s="609"/>
      <c r="BM26" s="609"/>
      <c r="BN26" s="610"/>
      <c r="BO26" s="611" t="s">
        <v>128</v>
      </c>
      <c r="BP26" s="611"/>
      <c r="BQ26" s="611"/>
      <c r="BR26" s="611"/>
      <c r="BS26" s="612" t="s">
        <v>128</v>
      </c>
      <c r="BT26" s="612"/>
      <c r="BU26" s="612"/>
      <c r="BV26" s="612"/>
      <c r="BW26" s="612"/>
      <c r="BX26" s="612"/>
      <c r="BY26" s="612"/>
      <c r="BZ26" s="612"/>
      <c r="CA26" s="612"/>
      <c r="CB26" s="616"/>
      <c r="CD26" s="605" t="s">
        <v>300</v>
      </c>
      <c r="CE26" s="606"/>
      <c r="CF26" s="606"/>
      <c r="CG26" s="606"/>
      <c r="CH26" s="606"/>
      <c r="CI26" s="606"/>
      <c r="CJ26" s="606"/>
      <c r="CK26" s="606"/>
      <c r="CL26" s="606"/>
      <c r="CM26" s="606"/>
      <c r="CN26" s="606"/>
      <c r="CO26" s="606"/>
      <c r="CP26" s="606"/>
      <c r="CQ26" s="607"/>
      <c r="CR26" s="608">
        <v>348962</v>
      </c>
      <c r="CS26" s="609"/>
      <c r="CT26" s="609"/>
      <c r="CU26" s="609"/>
      <c r="CV26" s="609"/>
      <c r="CW26" s="609"/>
      <c r="CX26" s="609"/>
      <c r="CY26" s="610"/>
      <c r="CZ26" s="613">
        <v>6.5</v>
      </c>
      <c r="DA26" s="641"/>
      <c r="DB26" s="641"/>
      <c r="DC26" s="643"/>
      <c r="DD26" s="617">
        <v>268195</v>
      </c>
      <c r="DE26" s="609"/>
      <c r="DF26" s="609"/>
      <c r="DG26" s="609"/>
      <c r="DH26" s="609"/>
      <c r="DI26" s="609"/>
      <c r="DJ26" s="609"/>
      <c r="DK26" s="610"/>
      <c r="DL26" s="617" t="s">
        <v>128</v>
      </c>
      <c r="DM26" s="609"/>
      <c r="DN26" s="609"/>
      <c r="DO26" s="609"/>
      <c r="DP26" s="609"/>
      <c r="DQ26" s="609"/>
      <c r="DR26" s="609"/>
      <c r="DS26" s="609"/>
      <c r="DT26" s="609"/>
      <c r="DU26" s="609"/>
      <c r="DV26" s="610"/>
      <c r="DW26" s="613" t="s">
        <v>128</v>
      </c>
      <c r="DX26" s="641"/>
      <c r="DY26" s="641"/>
      <c r="DZ26" s="641"/>
      <c r="EA26" s="641"/>
      <c r="EB26" s="641"/>
      <c r="EC26" s="642"/>
    </row>
    <row r="27" spans="2:133" ht="11.25" customHeight="1" x14ac:dyDescent="0.15">
      <c r="B27" s="605" t="s">
        <v>301</v>
      </c>
      <c r="C27" s="606"/>
      <c r="D27" s="606"/>
      <c r="E27" s="606"/>
      <c r="F27" s="606"/>
      <c r="G27" s="606"/>
      <c r="H27" s="606"/>
      <c r="I27" s="606"/>
      <c r="J27" s="606"/>
      <c r="K27" s="606"/>
      <c r="L27" s="606"/>
      <c r="M27" s="606"/>
      <c r="N27" s="606"/>
      <c r="O27" s="606"/>
      <c r="P27" s="606"/>
      <c r="Q27" s="607"/>
      <c r="R27" s="608">
        <v>2911119</v>
      </c>
      <c r="S27" s="609"/>
      <c r="T27" s="609"/>
      <c r="U27" s="609"/>
      <c r="V27" s="609"/>
      <c r="W27" s="609"/>
      <c r="X27" s="609"/>
      <c r="Y27" s="610"/>
      <c r="Z27" s="611">
        <v>53.5</v>
      </c>
      <c r="AA27" s="611"/>
      <c r="AB27" s="611"/>
      <c r="AC27" s="611"/>
      <c r="AD27" s="612">
        <v>2566480</v>
      </c>
      <c r="AE27" s="612"/>
      <c r="AF27" s="612"/>
      <c r="AG27" s="612"/>
      <c r="AH27" s="612"/>
      <c r="AI27" s="612"/>
      <c r="AJ27" s="612"/>
      <c r="AK27" s="612"/>
      <c r="AL27" s="613">
        <v>99.199996948242188</v>
      </c>
      <c r="AM27" s="614"/>
      <c r="AN27" s="614"/>
      <c r="AO27" s="615"/>
      <c r="AP27" s="605" t="s">
        <v>302</v>
      </c>
      <c r="AQ27" s="606"/>
      <c r="AR27" s="606"/>
      <c r="AS27" s="606"/>
      <c r="AT27" s="606"/>
      <c r="AU27" s="606"/>
      <c r="AV27" s="606"/>
      <c r="AW27" s="606"/>
      <c r="AX27" s="606"/>
      <c r="AY27" s="606"/>
      <c r="AZ27" s="606"/>
      <c r="BA27" s="606"/>
      <c r="BB27" s="606"/>
      <c r="BC27" s="606"/>
      <c r="BD27" s="606"/>
      <c r="BE27" s="606"/>
      <c r="BF27" s="607"/>
      <c r="BG27" s="608">
        <v>262070</v>
      </c>
      <c r="BH27" s="609"/>
      <c r="BI27" s="609"/>
      <c r="BJ27" s="609"/>
      <c r="BK27" s="609"/>
      <c r="BL27" s="609"/>
      <c r="BM27" s="609"/>
      <c r="BN27" s="610"/>
      <c r="BO27" s="611">
        <v>100</v>
      </c>
      <c r="BP27" s="611"/>
      <c r="BQ27" s="611"/>
      <c r="BR27" s="611"/>
      <c r="BS27" s="612">
        <v>2387</v>
      </c>
      <c r="BT27" s="612"/>
      <c r="BU27" s="612"/>
      <c r="BV27" s="612"/>
      <c r="BW27" s="612"/>
      <c r="BX27" s="612"/>
      <c r="BY27" s="612"/>
      <c r="BZ27" s="612"/>
      <c r="CA27" s="612"/>
      <c r="CB27" s="616"/>
      <c r="CD27" s="605" t="s">
        <v>303</v>
      </c>
      <c r="CE27" s="606"/>
      <c r="CF27" s="606"/>
      <c r="CG27" s="606"/>
      <c r="CH27" s="606"/>
      <c r="CI27" s="606"/>
      <c r="CJ27" s="606"/>
      <c r="CK27" s="606"/>
      <c r="CL27" s="606"/>
      <c r="CM27" s="606"/>
      <c r="CN27" s="606"/>
      <c r="CO27" s="606"/>
      <c r="CP27" s="606"/>
      <c r="CQ27" s="607"/>
      <c r="CR27" s="608">
        <v>180336</v>
      </c>
      <c r="CS27" s="639"/>
      <c r="CT27" s="639"/>
      <c r="CU27" s="639"/>
      <c r="CV27" s="639"/>
      <c r="CW27" s="639"/>
      <c r="CX27" s="639"/>
      <c r="CY27" s="640"/>
      <c r="CZ27" s="613">
        <v>3.4</v>
      </c>
      <c r="DA27" s="641"/>
      <c r="DB27" s="641"/>
      <c r="DC27" s="643"/>
      <c r="DD27" s="617">
        <v>39552</v>
      </c>
      <c r="DE27" s="639"/>
      <c r="DF27" s="639"/>
      <c r="DG27" s="639"/>
      <c r="DH27" s="639"/>
      <c r="DI27" s="639"/>
      <c r="DJ27" s="639"/>
      <c r="DK27" s="640"/>
      <c r="DL27" s="617" t="s">
        <v>128</v>
      </c>
      <c r="DM27" s="639"/>
      <c r="DN27" s="639"/>
      <c r="DO27" s="639"/>
      <c r="DP27" s="639"/>
      <c r="DQ27" s="639"/>
      <c r="DR27" s="639"/>
      <c r="DS27" s="639"/>
      <c r="DT27" s="639"/>
      <c r="DU27" s="639"/>
      <c r="DV27" s="640"/>
      <c r="DW27" s="613" t="s">
        <v>128</v>
      </c>
      <c r="DX27" s="641"/>
      <c r="DY27" s="641"/>
      <c r="DZ27" s="641"/>
      <c r="EA27" s="641"/>
      <c r="EB27" s="641"/>
      <c r="EC27" s="642"/>
    </row>
    <row r="28" spans="2:133" ht="11.25" customHeight="1" x14ac:dyDescent="0.15">
      <c r="B28" s="605" t="s">
        <v>304</v>
      </c>
      <c r="C28" s="606"/>
      <c r="D28" s="606"/>
      <c r="E28" s="606"/>
      <c r="F28" s="606"/>
      <c r="G28" s="606"/>
      <c r="H28" s="606"/>
      <c r="I28" s="606"/>
      <c r="J28" s="606"/>
      <c r="K28" s="606"/>
      <c r="L28" s="606"/>
      <c r="M28" s="606"/>
      <c r="N28" s="606"/>
      <c r="O28" s="606"/>
      <c r="P28" s="606"/>
      <c r="Q28" s="607"/>
      <c r="R28" s="608" t="s">
        <v>128</v>
      </c>
      <c r="S28" s="609"/>
      <c r="T28" s="609"/>
      <c r="U28" s="609"/>
      <c r="V28" s="609"/>
      <c r="W28" s="609"/>
      <c r="X28" s="609"/>
      <c r="Y28" s="610"/>
      <c r="Z28" s="611" t="s">
        <v>128</v>
      </c>
      <c r="AA28" s="611"/>
      <c r="AB28" s="611"/>
      <c r="AC28" s="611"/>
      <c r="AD28" s="612" t="s">
        <v>128</v>
      </c>
      <c r="AE28" s="612"/>
      <c r="AF28" s="612"/>
      <c r="AG28" s="612"/>
      <c r="AH28" s="612"/>
      <c r="AI28" s="612"/>
      <c r="AJ28" s="612"/>
      <c r="AK28" s="612"/>
      <c r="AL28" s="613" t="s">
        <v>128</v>
      </c>
      <c r="AM28" s="614"/>
      <c r="AN28" s="614"/>
      <c r="AO28" s="615"/>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11"/>
      <c r="BP28" s="611"/>
      <c r="BQ28" s="611"/>
      <c r="BR28" s="611"/>
      <c r="BS28" s="617"/>
      <c r="BT28" s="609"/>
      <c r="BU28" s="609"/>
      <c r="BV28" s="609"/>
      <c r="BW28" s="609"/>
      <c r="BX28" s="609"/>
      <c r="BY28" s="609"/>
      <c r="BZ28" s="609"/>
      <c r="CA28" s="609"/>
      <c r="CB28" s="618"/>
      <c r="CD28" s="605" t="s">
        <v>305</v>
      </c>
      <c r="CE28" s="606"/>
      <c r="CF28" s="606"/>
      <c r="CG28" s="606"/>
      <c r="CH28" s="606"/>
      <c r="CI28" s="606"/>
      <c r="CJ28" s="606"/>
      <c r="CK28" s="606"/>
      <c r="CL28" s="606"/>
      <c r="CM28" s="606"/>
      <c r="CN28" s="606"/>
      <c r="CO28" s="606"/>
      <c r="CP28" s="606"/>
      <c r="CQ28" s="607"/>
      <c r="CR28" s="608">
        <v>784903</v>
      </c>
      <c r="CS28" s="609"/>
      <c r="CT28" s="609"/>
      <c r="CU28" s="609"/>
      <c r="CV28" s="609"/>
      <c r="CW28" s="609"/>
      <c r="CX28" s="609"/>
      <c r="CY28" s="610"/>
      <c r="CZ28" s="613">
        <v>14.6</v>
      </c>
      <c r="DA28" s="641"/>
      <c r="DB28" s="641"/>
      <c r="DC28" s="643"/>
      <c r="DD28" s="617">
        <v>678029</v>
      </c>
      <c r="DE28" s="609"/>
      <c r="DF28" s="609"/>
      <c r="DG28" s="609"/>
      <c r="DH28" s="609"/>
      <c r="DI28" s="609"/>
      <c r="DJ28" s="609"/>
      <c r="DK28" s="610"/>
      <c r="DL28" s="617">
        <v>678029</v>
      </c>
      <c r="DM28" s="609"/>
      <c r="DN28" s="609"/>
      <c r="DO28" s="609"/>
      <c r="DP28" s="609"/>
      <c r="DQ28" s="609"/>
      <c r="DR28" s="609"/>
      <c r="DS28" s="609"/>
      <c r="DT28" s="609"/>
      <c r="DU28" s="609"/>
      <c r="DV28" s="610"/>
      <c r="DW28" s="613">
        <v>25.5</v>
      </c>
      <c r="DX28" s="641"/>
      <c r="DY28" s="641"/>
      <c r="DZ28" s="641"/>
      <c r="EA28" s="641"/>
      <c r="EB28" s="641"/>
      <c r="EC28" s="642"/>
    </row>
    <row r="29" spans="2:133" ht="11.25" customHeight="1" x14ac:dyDescent="0.15">
      <c r="B29" s="605" t="s">
        <v>306</v>
      </c>
      <c r="C29" s="606"/>
      <c r="D29" s="606"/>
      <c r="E29" s="606"/>
      <c r="F29" s="606"/>
      <c r="G29" s="606"/>
      <c r="H29" s="606"/>
      <c r="I29" s="606"/>
      <c r="J29" s="606"/>
      <c r="K29" s="606"/>
      <c r="L29" s="606"/>
      <c r="M29" s="606"/>
      <c r="N29" s="606"/>
      <c r="O29" s="606"/>
      <c r="P29" s="606"/>
      <c r="Q29" s="607"/>
      <c r="R29" s="608">
        <v>14307</v>
      </c>
      <c r="S29" s="609"/>
      <c r="T29" s="609"/>
      <c r="U29" s="609"/>
      <c r="V29" s="609"/>
      <c r="W29" s="609"/>
      <c r="X29" s="609"/>
      <c r="Y29" s="610"/>
      <c r="Z29" s="611">
        <v>0.3</v>
      </c>
      <c r="AA29" s="611"/>
      <c r="AB29" s="611"/>
      <c r="AC29" s="611"/>
      <c r="AD29" s="612">
        <v>21</v>
      </c>
      <c r="AE29" s="612"/>
      <c r="AF29" s="612"/>
      <c r="AG29" s="612"/>
      <c r="AH29" s="612"/>
      <c r="AI29" s="612"/>
      <c r="AJ29" s="612"/>
      <c r="AK29" s="612"/>
      <c r="AL29" s="613">
        <v>0</v>
      </c>
      <c r="AM29" s="614"/>
      <c r="AN29" s="614"/>
      <c r="AO29" s="615"/>
      <c r="AP29" s="629"/>
      <c r="AQ29" s="630"/>
      <c r="AR29" s="630"/>
      <c r="AS29" s="630"/>
      <c r="AT29" s="630"/>
      <c r="AU29" s="630"/>
      <c r="AV29" s="630"/>
      <c r="AW29" s="630"/>
      <c r="AX29" s="630"/>
      <c r="AY29" s="630"/>
      <c r="AZ29" s="630"/>
      <c r="BA29" s="630"/>
      <c r="BB29" s="630"/>
      <c r="BC29" s="630"/>
      <c r="BD29" s="630"/>
      <c r="BE29" s="630"/>
      <c r="BF29" s="631"/>
      <c r="BG29" s="608"/>
      <c r="BH29" s="609"/>
      <c r="BI29" s="609"/>
      <c r="BJ29" s="609"/>
      <c r="BK29" s="609"/>
      <c r="BL29" s="609"/>
      <c r="BM29" s="609"/>
      <c r="BN29" s="610"/>
      <c r="BO29" s="611"/>
      <c r="BP29" s="611"/>
      <c r="BQ29" s="611"/>
      <c r="BR29" s="611"/>
      <c r="BS29" s="612"/>
      <c r="BT29" s="612"/>
      <c r="BU29" s="612"/>
      <c r="BV29" s="612"/>
      <c r="BW29" s="612"/>
      <c r="BX29" s="612"/>
      <c r="BY29" s="612"/>
      <c r="BZ29" s="612"/>
      <c r="CA29" s="612"/>
      <c r="CB29" s="616"/>
      <c r="CD29" s="646" t="s">
        <v>307</v>
      </c>
      <c r="CE29" s="647"/>
      <c r="CF29" s="605" t="s">
        <v>69</v>
      </c>
      <c r="CG29" s="606"/>
      <c r="CH29" s="606"/>
      <c r="CI29" s="606"/>
      <c r="CJ29" s="606"/>
      <c r="CK29" s="606"/>
      <c r="CL29" s="606"/>
      <c r="CM29" s="606"/>
      <c r="CN29" s="606"/>
      <c r="CO29" s="606"/>
      <c r="CP29" s="606"/>
      <c r="CQ29" s="607"/>
      <c r="CR29" s="608">
        <v>784462</v>
      </c>
      <c r="CS29" s="639"/>
      <c r="CT29" s="639"/>
      <c r="CU29" s="639"/>
      <c r="CV29" s="639"/>
      <c r="CW29" s="639"/>
      <c r="CX29" s="639"/>
      <c r="CY29" s="640"/>
      <c r="CZ29" s="613">
        <v>14.6</v>
      </c>
      <c r="DA29" s="641"/>
      <c r="DB29" s="641"/>
      <c r="DC29" s="643"/>
      <c r="DD29" s="617">
        <v>677588</v>
      </c>
      <c r="DE29" s="639"/>
      <c r="DF29" s="639"/>
      <c r="DG29" s="639"/>
      <c r="DH29" s="639"/>
      <c r="DI29" s="639"/>
      <c r="DJ29" s="639"/>
      <c r="DK29" s="640"/>
      <c r="DL29" s="617">
        <v>677588</v>
      </c>
      <c r="DM29" s="639"/>
      <c r="DN29" s="639"/>
      <c r="DO29" s="639"/>
      <c r="DP29" s="639"/>
      <c r="DQ29" s="639"/>
      <c r="DR29" s="639"/>
      <c r="DS29" s="639"/>
      <c r="DT29" s="639"/>
      <c r="DU29" s="639"/>
      <c r="DV29" s="640"/>
      <c r="DW29" s="613">
        <v>25.4</v>
      </c>
      <c r="DX29" s="641"/>
      <c r="DY29" s="641"/>
      <c r="DZ29" s="641"/>
      <c r="EA29" s="641"/>
      <c r="EB29" s="641"/>
      <c r="EC29" s="642"/>
    </row>
    <row r="30" spans="2:133" ht="11.25" customHeight="1" x14ac:dyDescent="0.15">
      <c r="B30" s="605" t="s">
        <v>308</v>
      </c>
      <c r="C30" s="606"/>
      <c r="D30" s="606"/>
      <c r="E30" s="606"/>
      <c r="F30" s="606"/>
      <c r="G30" s="606"/>
      <c r="H30" s="606"/>
      <c r="I30" s="606"/>
      <c r="J30" s="606"/>
      <c r="K30" s="606"/>
      <c r="L30" s="606"/>
      <c r="M30" s="606"/>
      <c r="N30" s="606"/>
      <c r="O30" s="606"/>
      <c r="P30" s="606"/>
      <c r="Q30" s="607"/>
      <c r="R30" s="608">
        <v>100460</v>
      </c>
      <c r="S30" s="609"/>
      <c r="T30" s="609"/>
      <c r="U30" s="609"/>
      <c r="V30" s="609"/>
      <c r="W30" s="609"/>
      <c r="X30" s="609"/>
      <c r="Y30" s="610"/>
      <c r="Z30" s="611">
        <v>1.8</v>
      </c>
      <c r="AA30" s="611"/>
      <c r="AB30" s="611"/>
      <c r="AC30" s="611"/>
      <c r="AD30" s="612">
        <v>4525</v>
      </c>
      <c r="AE30" s="612"/>
      <c r="AF30" s="612"/>
      <c r="AG30" s="612"/>
      <c r="AH30" s="612"/>
      <c r="AI30" s="612"/>
      <c r="AJ30" s="612"/>
      <c r="AK30" s="612"/>
      <c r="AL30" s="613">
        <v>0.2</v>
      </c>
      <c r="AM30" s="614"/>
      <c r="AN30" s="614"/>
      <c r="AO30" s="615"/>
      <c r="AP30" s="590" t="s">
        <v>226</v>
      </c>
      <c r="AQ30" s="591"/>
      <c r="AR30" s="591"/>
      <c r="AS30" s="591"/>
      <c r="AT30" s="591"/>
      <c r="AU30" s="591"/>
      <c r="AV30" s="591"/>
      <c r="AW30" s="591"/>
      <c r="AX30" s="591"/>
      <c r="AY30" s="591"/>
      <c r="AZ30" s="591"/>
      <c r="BA30" s="591"/>
      <c r="BB30" s="591"/>
      <c r="BC30" s="591"/>
      <c r="BD30" s="591"/>
      <c r="BE30" s="591"/>
      <c r="BF30" s="592"/>
      <c r="BG30" s="590" t="s">
        <v>309</v>
      </c>
      <c r="BH30" s="644"/>
      <c r="BI30" s="644"/>
      <c r="BJ30" s="644"/>
      <c r="BK30" s="644"/>
      <c r="BL30" s="644"/>
      <c r="BM30" s="644"/>
      <c r="BN30" s="644"/>
      <c r="BO30" s="644"/>
      <c r="BP30" s="644"/>
      <c r="BQ30" s="645"/>
      <c r="BR30" s="590" t="s">
        <v>310</v>
      </c>
      <c r="BS30" s="644"/>
      <c r="BT30" s="644"/>
      <c r="BU30" s="644"/>
      <c r="BV30" s="644"/>
      <c r="BW30" s="644"/>
      <c r="BX30" s="644"/>
      <c r="BY30" s="644"/>
      <c r="BZ30" s="644"/>
      <c r="CA30" s="644"/>
      <c r="CB30" s="645"/>
      <c r="CD30" s="648"/>
      <c r="CE30" s="649"/>
      <c r="CF30" s="605" t="s">
        <v>311</v>
      </c>
      <c r="CG30" s="606"/>
      <c r="CH30" s="606"/>
      <c r="CI30" s="606"/>
      <c r="CJ30" s="606"/>
      <c r="CK30" s="606"/>
      <c r="CL30" s="606"/>
      <c r="CM30" s="606"/>
      <c r="CN30" s="606"/>
      <c r="CO30" s="606"/>
      <c r="CP30" s="606"/>
      <c r="CQ30" s="607"/>
      <c r="CR30" s="608">
        <v>757889</v>
      </c>
      <c r="CS30" s="609"/>
      <c r="CT30" s="609"/>
      <c r="CU30" s="609"/>
      <c r="CV30" s="609"/>
      <c r="CW30" s="609"/>
      <c r="CX30" s="609"/>
      <c r="CY30" s="610"/>
      <c r="CZ30" s="613">
        <v>14.1</v>
      </c>
      <c r="DA30" s="641"/>
      <c r="DB30" s="641"/>
      <c r="DC30" s="643"/>
      <c r="DD30" s="617">
        <v>656439</v>
      </c>
      <c r="DE30" s="609"/>
      <c r="DF30" s="609"/>
      <c r="DG30" s="609"/>
      <c r="DH30" s="609"/>
      <c r="DI30" s="609"/>
      <c r="DJ30" s="609"/>
      <c r="DK30" s="610"/>
      <c r="DL30" s="617">
        <v>656439</v>
      </c>
      <c r="DM30" s="609"/>
      <c r="DN30" s="609"/>
      <c r="DO30" s="609"/>
      <c r="DP30" s="609"/>
      <c r="DQ30" s="609"/>
      <c r="DR30" s="609"/>
      <c r="DS30" s="609"/>
      <c r="DT30" s="609"/>
      <c r="DU30" s="609"/>
      <c r="DV30" s="610"/>
      <c r="DW30" s="613">
        <v>24.6</v>
      </c>
      <c r="DX30" s="641"/>
      <c r="DY30" s="641"/>
      <c r="DZ30" s="641"/>
      <c r="EA30" s="641"/>
      <c r="EB30" s="641"/>
      <c r="EC30" s="642"/>
    </row>
    <row r="31" spans="2:133" ht="11.25" customHeight="1" x14ac:dyDescent="0.15">
      <c r="B31" s="605" t="s">
        <v>312</v>
      </c>
      <c r="C31" s="606"/>
      <c r="D31" s="606"/>
      <c r="E31" s="606"/>
      <c r="F31" s="606"/>
      <c r="G31" s="606"/>
      <c r="H31" s="606"/>
      <c r="I31" s="606"/>
      <c r="J31" s="606"/>
      <c r="K31" s="606"/>
      <c r="L31" s="606"/>
      <c r="M31" s="606"/>
      <c r="N31" s="606"/>
      <c r="O31" s="606"/>
      <c r="P31" s="606"/>
      <c r="Q31" s="607"/>
      <c r="R31" s="608">
        <v>4289</v>
      </c>
      <c r="S31" s="609"/>
      <c r="T31" s="609"/>
      <c r="U31" s="609"/>
      <c r="V31" s="609"/>
      <c r="W31" s="609"/>
      <c r="X31" s="609"/>
      <c r="Y31" s="610"/>
      <c r="Z31" s="611">
        <v>0.1</v>
      </c>
      <c r="AA31" s="611"/>
      <c r="AB31" s="611"/>
      <c r="AC31" s="611"/>
      <c r="AD31" s="612" t="s">
        <v>128</v>
      </c>
      <c r="AE31" s="612"/>
      <c r="AF31" s="612"/>
      <c r="AG31" s="612"/>
      <c r="AH31" s="612"/>
      <c r="AI31" s="612"/>
      <c r="AJ31" s="612"/>
      <c r="AK31" s="612"/>
      <c r="AL31" s="613" t="s">
        <v>128</v>
      </c>
      <c r="AM31" s="614"/>
      <c r="AN31" s="614"/>
      <c r="AO31" s="615"/>
      <c r="AP31" s="652" t="s">
        <v>313</v>
      </c>
      <c r="AQ31" s="653"/>
      <c r="AR31" s="653"/>
      <c r="AS31" s="653"/>
      <c r="AT31" s="658" t="s">
        <v>314</v>
      </c>
      <c r="AU31" s="209"/>
      <c r="AV31" s="209"/>
      <c r="AW31" s="209"/>
      <c r="AX31" s="594" t="s">
        <v>190</v>
      </c>
      <c r="AY31" s="595"/>
      <c r="AZ31" s="595"/>
      <c r="BA31" s="595"/>
      <c r="BB31" s="595"/>
      <c r="BC31" s="595"/>
      <c r="BD31" s="595"/>
      <c r="BE31" s="595"/>
      <c r="BF31" s="596"/>
      <c r="BG31" s="661">
        <v>99.6</v>
      </c>
      <c r="BH31" s="662"/>
      <c r="BI31" s="662"/>
      <c r="BJ31" s="662"/>
      <c r="BK31" s="662"/>
      <c r="BL31" s="662"/>
      <c r="BM31" s="603">
        <v>95.2</v>
      </c>
      <c r="BN31" s="662"/>
      <c r="BO31" s="662"/>
      <c r="BP31" s="662"/>
      <c r="BQ31" s="663"/>
      <c r="BR31" s="661">
        <v>94.6</v>
      </c>
      <c r="BS31" s="662"/>
      <c r="BT31" s="662"/>
      <c r="BU31" s="662"/>
      <c r="BV31" s="662"/>
      <c r="BW31" s="662"/>
      <c r="BX31" s="603">
        <v>90.6</v>
      </c>
      <c r="BY31" s="662"/>
      <c r="BZ31" s="662"/>
      <c r="CA31" s="662"/>
      <c r="CB31" s="663"/>
      <c r="CD31" s="648"/>
      <c r="CE31" s="649"/>
      <c r="CF31" s="605" t="s">
        <v>315</v>
      </c>
      <c r="CG31" s="606"/>
      <c r="CH31" s="606"/>
      <c r="CI31" s="606"/>
      <c r="CJ31" s="606"/>
      <c r="CK31" s="606"/>
      <c r="CL31" s="606"/>
      <c r="CM31" s="606"/>
      <c r="CN31" s="606"/>
      <c r="CO31" s="606"/>
      <c r="CP31" s="606"/>
      <c r="CQ31" s="607"/>
      <c r="CR31" s="608">
        <v>26573</v>
      </c>
      <c r="CS31" s="639"/>
      <c r="CT31" s="639"/>
      <c r="CU31" s="639"/>
      <c r="CV31" s="639"/>
      <c r="CW31" s="639"/>
      <c r="CX31" s="639"/>
      <c r="CY31" s="640"/>
      <c r="CZ31" s="613">
        <v>0.5</v>
      </c>
      <c r="DA31" s="641"/>
      <c r="DB31" s="641"/>
      <c r="DC31" s="643"/>
      <c r="DD31" s="617">
        <v>21149</v>
      </c>
      <c r="DE31" s="639"/>
      <c r="DF31" s="639"/>
      <c r="DG31" s="639"/>
      <c r="DH31" s="639"/>
      <c r="DI31" s="639"/>
      <c r="DJ31" s="639"/>
      <c r="DK31" s="640"/>
      <c r="DL31" s="617">
        <v>21149</v>
      </c>
      <c r="DM31" s="639"/>
      <c r="DN31" s="639"/>
      <c r="DO31" s="639"/>
      <c r="DP31" s="639"/>
      <c r="DQ31" s="639"/>
      <c r="DR31" s="639"/>
      <c r="DS31" s="639"/>
      <c r="DT31" s="639"/>
      <c r="DU31" s="639"/>
      <c r="DV31" s="640"/>
      <c r="DW31" s="613">
        <v>0.8</v>
      </c>
      <c r="DX31" s="641"/>
      <c r="DY31" s="641"/>
      <c r="DZ31" s="641"/>
      <c r="EA31" s="641"/>
      <c r="EB31" s="641"/>
      <c r="EC31" s="642"/>
    </row>
    <row r="32" spans="2:133" ht="11.25" customHeight="1" x14ac:dyDescent="0.15">
      <c r="B32" s="605" t="s">
        <v>316</v>
      </c>
      <c r="C32" s="606"/>
      <c r="D32" s="606"/>
      <c r="E32" s="606"/>
      <c r="F32" s="606"/>
      <c r="G32" s="606"/>
      <c r="H32" s="606"/>
      <c r="I32" s="606"/>
      <c r="J32" s="606"/>
      <c r="K32" s="606"/>
      <c r="L32" s="606"/>
      <c r="M32" s="606"/>
      <c r="N32" s="606"/>
      <c r="O32" s="606"/>
      <c r="P32" s="606"/>
      <c r="Q32" s="607"/>
      <c r="R32" s="608">
        <v>330492</v>
      </c>
      <c r="S32" s="609"/>
      <c r="T32" s="609"/>
      <c r="U32" s="609"/>
      <c r="V32" s="609"/>
      <c r="W32" s="609"/>
      <c r="X32" s="609"/>
      <c r="Y32" s="610"/>
      <c r="Z32" s="611">
        <v>6.1</v>
      </c>
      <c r="AA32" s="611"/>
      <c r="AB32" s="611"/>
      <c r="AC32" s="611"/>
      <c r="AD32" s="612" t="s">
        <v>128</v>
      </c>
      <c r="AE32" s="612"/>
      <c r="AF32" s="612"/>
      <c r="AG32" s="612"/>
      <c r="AH32" s="612"/>
      <c r="AI32" s="612"/>
      <c r="AJ32" s="612"/>
      <c r="AK32" s="612"/>
      <c r="AL32" s="613" t="s">
        <v>128</v>
      </c>
      <c r="AM32" s="614"/>
      <c r="AN32" s="614"/>
      <c r="AO32" s="615"/>
      <c r="AP32" s="654"/>
      <c r="AQ32" s="655"/>
      <c r="AR32" s="655"/>
      <c r="AS32" s="655"/>
      <c r="AT32" s="659"/>
      <c r="AU32" s="205" t="s">
        <v>317</v>
      </c>
      <c r="AX32" s="605" t="s">
        <v>318</v>
      </c>
      <c r="AY32" s="606"/>
      <c r="AZ32" s="606"/>
      <c r="BA32" s="606"/>
      <c r="BB32" s="606"/>
      <c r="BC32" s="606"/>
      <c r="BD32" s="606"/>
      <c r="BE32" s="606"/>
      <c r="BF32" s="607"/>
      <c r="BG32" s="664">
        <v>99.5</v>
      </c>
      <c r="BH32" s="639"/>
      <c r="BI32" s="639"/>
      <c r="BJ32" s="639"/>
      <c r="BK32" s="639"/>
      <c r="BL32" s="639"/>
      <c r="BM32" s="614">
        <v>93.2</v>
      </c>
      <c r="BN32" s="639"/>
      <c r="BO32" s="639"/>
      <c r="BP32" s="639"/>
      <c r="BQ32" s="665"/>
      <c r="BR32" s="664">
        <v>98.2</v>
      </c>
      <c r="BS32" s="639"/>
      <c r="BT32" s="639"/>
      <c r="BU32" s="639"/>
      <c r="BV32" s="639"/>
      <c r="BW32" s="639"/>
      <c r="BX32" s="614">
        <v>92</v>
      </c>
      <c r="BY32" s="639"/>
      <c r="BZ32" s="639"/>
      <c r="CA32" s="639"/>
      <c r="CB32" s="665"/>
      <c r="CD32" s="650"/>
      <c r="CE32" s="651"/>
      <c r="CF32" s="605" t="s">
        <v>319</v>
      </c>
      <c r="CG32" s="606"/>
      <c r="CH32" s="606"/>
      <c r="CI32" s="606"/>
      <c r="CJ32" s="606"/>
      <c r="CK32" s="606"/>
      <c r="CL32" s="606"/>
      <c r="CM32" s="606"/>
      <c r="CN32" s="606"/>
      <c r="CO32" s="606"/>
      <c r="CP32" s="606"/>
      <c r="CQ32" s="607"/>
      <c r="CR32" s="608">
        <v>441</v>
      </c>
      <c r="CS32" s="609"/>
      <c r="CT32" s="609"/>
      <c r="CU32" s="609"/>
      <c r="CV32" s="609"/>
      <c r="CW32" s="609"/>
      <c r="CX32" s="609"/>
      <c r="CY32" s="610"/>
      <c r="CZ32" s="613">
        <v>0</v>
      </c>
      <c r="DA32" s="641"/>
      <c r="DB32" s="641"/>
      <c r="DC32" s="643"/>
      <c r="DD32" s="617">
        <v>441</v>
      </c>
      <c r="DE32" s="609"/>
      <c r="DF32" s="609"/>
      <c r="DG32" s="609"/>
      <c r="DH32" s="609"/>
      <c r="DI32" s="609"/>
      <c r="DJ32" s="609"/>
      <c r="DK32" s="610"/>
      <c r="DL32" s="617">
        <v>441</v>
      </c>
      <c r="DM32" s="609"/>
      <c r="DN32" s="609"/>
      <c r="DO32" s="609"/>
      <c r="DP32" s="609"/>
      <c r="DQ32" s="609"/>
      <c r="DR32" s="609"/>
      <c r="DS32" s="609"/>
      <c r="DT32" s="609"/>
      <c r="DU32" s="609"/>
      <c r="DV32" s="610"/>
      <c r="DW32" s="613">
        <v>0</v>
      </c>
      <c r="DX32" s="641"/>
      <c r="DY32" s="641"/>
      <c r="DZ32" s="641"/>
      <c r="EA32" s="641"/>
      <c r="EB32" s="641"/>
      <c r="EC32" s="642"/>
    </row>
    <row r="33" spans="2:133" ht="11.25" customHeight="1" x14ac:dyDescent="0.15">
      <c r="B33" s="626" t="s">
        <v>320</v>
      </c>
      <c r="C33" s="627"/>
      <c r="D33" s="627"/>
      <c r="E33" s="627"/>
      <c r="F33" s="627"/>
      <c r="G33" s="627"/>
      <c r="H33" s="627"/>
      <c r="I33" s="627"/>
      <c r="J33" s="627"/>
      <c r="K33" s="627"/>
      <c r="L33" s="627"/>
      <c r="M33" s="627"/>
      <c r="N33" s="627"/>
      <c r="O33" s="627"/>
      <c r="P33" s="627"/>
      <c r="Q33" s="628"/>
      <c r="R33" s="608" t="s">
        <v>128</v>
      </c>
      <c r="S33" s="609"/>
      <c r="T33" s="609"/>
      <c r="U33" s="609"/>
      <c r="V33" s="609"/>
      <c r="W33" s="609"/>
      <c r="X33" s="609"/>
      <c r="Y33" s="610"/>
      <c r="Z33" s="611" t="s">
        <v>128</v>
      </c>
      <c r="AA33" s="611"/>
      <c r="AB33" s="611"/>
      <c r="AC33" s="611"/>
      <c r="AD33" s="612" t="s">
        <v>128</v>
      </c>
      <c r="AE33" s="612"/>
      <c r="AF33" s="612"/>
      <c r="AG33" s="612"/>
      <c r="AH33" s="612"/>
      <c r="AI33" s="612"/>
      <c r="AJ33" s="612"/>
      <c r="AK33" s="612"/>
      <c r="AL33" s="613" t="s">
        <v>128</v>
      </c>
      <c r="AM33" s="614"/>
      <c r="AN33" s="614"/>
      <c r="AO33" s="615"/>
      <c r="AP33" s="656"/>
      <c r="AQ33" s="657"/>
      <c r="AR33" s="657"/>
      <c r="AS33" s="657"/>
      <c r="AT33" s="660"/>
      <c r="AU33" s="210"/>
      <c r="AV33" s="210"/>
      <c r="AW33" s="210"/>
      <c r="AX33" s="629" t="s">
        <v>321</v>
      </c>
      <c r="AY33" s="630"/>
      <c r="AZ33" s="630"/>
      <c r="BA33" s="630"/>
      <c r="BB33" s="630"/>
      <c r="BC33" s="630"/>
      <c r="BD33" s="630"/>
      <c r="BE33" s="630"/>
      <c r="BF33" s="631"/>
      <c r="BG33" s="666">
        <v>99.6</v>
      </c>
      <c r="BH33" s="667"/>
      <c r="BI33" s="667"/>
      <c r="BJ33" s="667"/>
      <c r="BK33" s="667"/>
      <c r="BL33" s="667"/>
      <c r="BM33" s="668">
        <v>95.7</v>
      </c>
      <c r="BN33" s="667"/>
      <c r="BO33" s="667"/>
      <c r="BP33" s="667"/>
      <c r="BQ33" s="669"/>
      <c r="BR33" s="666">
        <v>88</v>
      </c>
      <c r="BS33" s="667"/>
      <c r="BT33" s="667"/>
      <c r="BU33" s="667"/>
      <c r="BV33" s="667"/>
      <c r="BW33" s="667"/>
      <c r="BX33" s="668">
        <v>84.9</v>
      </c>
      <c r="BY33" s="667"/>
      <c r="BZ33" s="667"/>
      <c r="CA33" s="667"/>
      <c r="CB33" s="669"/>
      <c r="CD33" s="605" t="s">
        <v>322</v>
      </c>
      <c r="CE33" s="606"/>
      <c r="CF33" s="606"/>
      <c r="CG33" s="606"/>
      <c r="CH33" s="606"/>
      <c r="CI33" s="606"/>
      <c r="CJ33" s="606"/>
      <c r="CK33" s="606"/>
      <c r="CL33" s="606"/>
      <c r="CM33" s="606"/>
      <c r="CN33" s="606"/>
      <c r="CO33" s="606"/>
      <c r="CP33" s="606"/>
      <c r="CQ33" s="607"/>
      <c r="CR33" s="608">
        <v>3321984</v>
      </c>
      <c r="CS33" s="639"/>
      <c r="CT33" s="639"/>
      <c r="CU33" s="639"/>
      <c r="CV33" s="639"/>
      <c r="CW33" s="639"/>
      <c r="CX33" s="639"/>
      <c r="CY33" s="640"/>
      <c r="CZ33" s="613">
        <v>61.8</v>
      </c>
      <c r="DA33" s="641"/>
      <c r="DB33" s="641"/>
      <c r="DC33" s="643"/>
      <c r="DD33" s="617">
        <v>1749349</v>
      </c>
      <c r="DE33" s="639"/>
      <c r="DF33" s="639"/>
      <c r="DG33" s="639"/>
      <c r="DH33" s="639"/>
      <c r="DI33" s="639"/>
      <c r="DJ33" s="639"/>
      <c r="DK33" s="640"/>
      <c r="DL33" s="617">
        <v>839139</v>
      </c>
      <c r="DM33" s="639"/>
      <c r="DN33" s="639"/>
      <c r="DO33" s="639"/>
      <c r="DP33" s="639"/>
      <c r="DQ33" s="639"/>
      <c r="DR33" s="639"/>
      <c r="DS33" s="639"/>
      <c r="DT33" s="639"/>
      <c r="DU33" s="639"/>
      <c r="DV33" s="640"/>
      <c r="DW33" s="613">
        <v>31.5</v>
      </c>
      <c r="DX33" s="641"/>
      <c r="DY33" s="641"/>
      <c r="DZ33" s="641"/>
      <c r="EA33" s="641"/>
      <c r="EB33" s="641"/>
      <c r="EC33" s="642"/>
    </row>
    <row r="34" spans="2:133" ht="11.25" customHeight="1" x14ac:dyDescent="0.15">
      <c r="B34" s="605" t="s">
        <v>323</v>
      </c>
      <c r="C34" s="606"/>
      <c r="D34" s="606"/>
      <c r="E34" s="606"/>
      <c r="F34" s="606"/>
      <c r="G34" s="606"/>
      <c r="H34" s="606"/>
      <c r="I34" s="606"/>
      <c r="J34" s="606"/>
      <c r="K34" s="606"/>
      <c r="L34" s="606"/>
      <c r="M34" s="606"/>
      <c r="N34" s="606"/>
      <c r="O34" s="606"/>
      <c r="P34" s="606"/>
      <c r="Q34" s="607"/>
      <c r="R34" s="608">
        <v>433203</v>
      </c>
      <c r="S34" s="609"/>
      <c r="T34" s="609"/>
      <c r="U34" s="609"/>
      <c r="V34" s="609"/>
      <c r="W34" s="609"/>
      <c r="X34" s="609"/>
      <c r="Y34" s="610"/>
      <c r="Z34" s="611">
        <v>8</v>
      </c>
      <c r="AA34" s="611"/>
      <c r="AB34" s="611"/>
      <c r="AC34" s="611"/>
      <c r="AD34" s="612" t="s">
        <v>128</v>
      </c>
      <c r="AE34" s="612"/>
      <c r="AF34" s="612"/>
      <c r="AG34" s="612"/>
      <c r="AH34" s="612"/>
      <c r="AI34" s="612"/>
      <c r="AJ34" s="612"/>
      <c r="AK34" s="612"/>
      <c r="AL34" s="613" t="s">
        <v>128</v>
      </c>
      <c r="AM34" s="614"/>
      <c r="AN34" s="614"/>
      <c r="AO34" s="615"/>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5" t="s">
        <v>324</v>
      </c>
      <c r="CE34" s="606"/>
      <c r="CF34" s="606"/>
      <c r="CG34" s="606"/>
      <c r="CH34" s="606"/>
      <c r="CI34" s="606"/>
      <c r="CJ34" s="606"/>
      <c r="CK34" s="606"/>
      <c r="CL34" s="606"/>
      <c r="CM34" s="606"/>
      <c r="CN34" s="606"/>
      <c r="CO34" s="606"/>
      <c r="CP34" s="606"/>
      <c r="CQ34" s="607"/>
      <c r="CR34" s="608">
        <v>614575</v>
      </c>
      <c r="CS34" s="609"/>
      <c r="CT34" s="609"/>
      <c r="CU34" s="609"/>
      <c r="CV34" s="609"/>
      <c r="CW34" s="609"/>
      <c r="CX34" s="609"/>
      <c r="CY34" s="610"/>
      <c r="CZ34" s="613">
        <v>11.4</v>
      </c>
      <c r="DA34" s="641"/>
      <c r="DB34" s="641"/>
      <c r="DC34" s="643"/>
      <c r="DD34" s="617">
        <v>317198</v>
      </c>
      <c r="DE34" s="609"/>
      <c r="DF34" s="609"/>
      <c r="DG34" s="609"/>
      <c r="DH34" s="609"/>
      <c r="DI34" s="609"/>
      <c r="DJ34" s="609"/>
      <c r="DK34" s="610"/>
      <c r="DL34" s="617">
        <v>271886</v>
      </c>
      <c r="DM34" s="609"/>
      <c r="DN34" s="609"/>
      <c r="DO34" s="609"/>
      <c r="DP34" s="609"/>
      <c r="DQ34" s="609"/>
      <c r="DR34" s="609"/>
      <c r="DS34" s="609"/>
      <c r="DT34" s="609"/>
      <c r="DU34" s="609"/>
      <c r="DV34" s="610"/>
      <c r="DW34" s="613">
        <v>10.199999999999999</v>
      </c>
      <c r="DX34" s="641"/>
      <c r="DY34" s="641"/>
      <c r="DZ34" s="641"/>
      <c r="EA34" s="641"/>
      <c r="EB34" s="641"/>
      <c r="EC34" s="642"/>
    </row>
    <row r="35" spans="2:133" ht="11.25" customHeight="1" x14ac:dyDescent="0.15">
      <c r="B35" s="605" t="s">
        <v>325</v>
      </c>
      <c r="C35" s="606"/>
      <c r="D35" s="606"/>
      <c r="E35" s="606"/>
      <c r="F35" s="606"/>
      <c r="G35" s="606"/>
      <c r="H35" s="606"/>
      <c r="I35" s="606"/>
      <c r="J35" s="606"/>
      <c r="K35" s="606"/>
      <c r="L35" s="606"/>
      <c r="M35" s="606"/>
      <c r="N35" s="606"/>
      <c r="O35" s="606"/>
      <c r="P35" s="606"/>
      <c r="Q35" s="607"/>
      <c r="R35" s="608">
        <v>55190</v>
      </c>
      <c r="S35" s="609"/>
      <c r="T35" s="609"/>
      <c r="U35" s="609"/>
      <c r="V35" s="609"/>
      <c r="W35" s="609"/>
      <c r="X35" s="609"/>
      <c r="Y35" s="610"/>
      <c r="Z35" s="611">
        <v>1</v>
      </c>
      <c r="AA35" s="611"/>
      <c r="AB35" s="611"/>
      <c r="AC35" s="611"/>
      <c r="AD35" s="612">
        <v>11878</v>
      </c>
      <c r="AE35" s="612"/>
      <c r="AF35" s="612"/>
      <c r="AG35" s="612"/>
      <c r="AH35" s="612"/>
      <c r="AI35" s="612"/>
      <c r="AJ35" s="612"/>
      <c r="AK35" s="612"/>
      <c r="AL35" s="613">
        <v>0.5</v>
      </c>
      <c r="AM35" s="614"/>
      <c r="AN35" s="614"/>
      <c r="AO35" s="615"/>
      <c r="AP35" s="215"/>
      <c r="AQ35" s="590" t="s">
        <v>326</v>
      </c>
      <c r="AR35" s="591"/>
      <c r="AS35" s="591"/>
      <c r="AT35" s="591"/>
      <c r="AU35" s="591"/>
      <c r="AV35" s="591"/>
      <c r="AW35" s="591"/>
      <c r="AX35" s="591"/>
      <c r="AY35" s="591"/>
      <c r="AZ35" s="591"/>
      <c r="BA35" s="591"/>
      <c r="BB35" s="591"/>
      <c r="BC35" s="591"/>
      <c r="BD35" s="591"/>
      <c r="BE35" s="591"/>
      <c r="BF35" s="592"/>
      <c r="BG35" s="590" t="s">
        <v>327</v>
      </c>
      <c r="BH35" s="591"/>
      <c r="BI35" s="591"/>
      <c r="BJ35" s="591"/>
      <c r="BK35" s="591"/>
      <c r="BL35" s="591"/>
      <c r="BM35" s="591"/>
      <c r="BN35" s="591"/>
      <c r="BO35" s="591"/>
      <c r="BP35" s="591"/>
      <c r="BQ35" s="591"/>
      <c r="BR35" s="591"/>
      <c r="BS35" s="591"/>
      <c r="BT35" s="591"/>
      <c r="BU35" s="591"/>
      <c r="BV35" s="591"/>
      <c r="BW35" s="591"/>
      <c r="BX35" s="591"/>
      <c r="BY35" s="591"/>
      <c r="BZ35" s="591"/>
      <c r="CA35" s="591"/>
      <c r="CB35" s="592"/>
      <c r="CD35" s="605" t="s">
        <v>328</v>
      </c>
      <c r="CE35" s="606"/>
      <c r="CF35" s="606"/>
      <c r="CG35" s="606"/>
      <c r="CH35" s="606"/>
      <c r="CI35" s="606"/>
      <c r="CJ35" s="606"/>
      <c r="CK35" s="606"/>
      <c r="CL35" s="606"/>
      <c r="CM35" s="606"/>
      <c r="CN35" s="606"/>
      <c r="CO35" s="606"/>
      <c r="CP35" s="606"/>
      <c r="CQ35" s="607"/>
      <c r="CR35" s="608">
        <v>214082</v>
      </c>
      <c r="CS35" s="639"/>
      <c r="CT35" s="639"/>
      <c r="CU35" s="639"/>
      <c r="CV35" s="639"/>
      <c r="CW35" s="639"/>
      <c r="CX35" s="639"/>
      <c r="CY35" s="640"/>
      <c r="CZ35" s="613">
        <v>4</v>
      </c>
      <c r="DA35" s="641"/>
      <c r="DB35" s="641"/>
      <c r="DC35" s="643"/>
      <c r="DD35" s="617">
        <v>132669</v>
      </c>
      <c r="DE35" s="639"/>
      <c r="DF35" s="639"/>
      <c r="DG35" s="639"/>
      <c r="DH35" s="639"/>
      <c r="DI35" s="639"/>
      <c r="DJ35" s="639"/>
      <c r="DK35" s="640"/>
      <c r="DL35" s="617" t="s">
        <v>128</v>
      </c>
      <c r="DM35" s="639"/>
      <c r="DN35" s="639"/>
      <c r="DO35" s="639"/>
      <c r="DP35" s="639"/>
      <c r="DQ35" s="639"/>
      <c r="DR35" s="639"/>
      <c r="DS35" s="639"/>
      <c r="DT35" s="639"/>
      <c r="DU35" s="639"/>
      <c r="DV35" s="640"/>
      <c r="DW35" s="613" t="s">
        <v>128</v>
      </c>
      <c r="DX35" s="641"/>
      <c r="DY35" s="641"/>
      <c r="DZ35" s="641"/>
      <c r="EA35" s="641"/>
      <c r="EB35" s="641"/>
      <c r="EC35" s="642"/>
    </row>
    <row r="36" spans="2:133" ht="11.25" customHeight="1" x14ac:dyDescent="0.15">
      <c r="B36" s="605" t="s">
        <v>329</v>
      </c>
      <c r="C36" s="606"/>
      <c r="D36" s="606"/>
      <c r="E36" s="606"/>
      <c r="F36" s="606"/>
      <c r="G36" s="606"/>
      <c r="H36" s="606"/>
      <c r="I36" s="606"/>
      <c r="J36" s="606"/>
      <c r="K36" s="606"/>
      <c r="L36" s="606"/>
      <c r="M36" s="606"/>
      <c r="N36" s="606"/>
      <c r="O36" s="606"/>
      <c r="P36" s="606"/>
      <c r="Q36" s="607"/>
      <c r="R36" s="608">
        <v>491784</v>
      </c>
      <c r="S36" s="609"/>
      <c r="T36" s="609"/>
      <c r="U36" s="609"/>
      <c r="V36" s="609"/>
      <c r="W36" s="609"/>
      <c r="X36" s="609"/>
      <c r="Y36" s="610"/>
      <c r="Z36" s="611">
        <v>9</v>
      </c>
      <c r="AA36" s="611"/>
      <c r="AB36" s="611"/>
      <c r="AC36" s="611"/>
      <c r="AD36" s="612" t="s">
        <v>128</v>
      </c>
      <c r="AE36" s="612"/>
      <c r="AF36" s="612"/>
      <c r="AG36" s="612"/>
      <c r="AH36" s="612"/>
      <c r="AI36" s="612"/>
      <c r="AJ36" s="612"/>
      <c r="AK36" s="612"/>
      <c r="AL36" s="613" t="s">
        <v>128</v>
      </c>
      <c r="AM36" s="614"/>
      <c r="AN36" s="614"/>
      <c r="AO36" s="615"/>
      <c r="AP36" s="215"/>
      <c r="AQ36" s="670" t="s">
        <v>330</v>
      </c>
      <c r="AR36" s="671"/>
      <c r="AS36" s="671"/>
      <c r="AT36" s="671"/>
      <c r="AU36" s="671"/>
      <c r="AV36" s="671"/>
      <c r="AW36" s="671"/>
      <c r="AX36" s="671"/>
      <c r="AY36" s="672"/>
      <c r="AZ36" s="597">
        <v>643203</v>
      </c>
      <c r="BA36" s="598"/>
      <c r="BB36" s="598"/>
      <c r="BC36" s="598"/>
      <c r="BD36" s="598"/>
      <c r="BE36" s="598"/>
      <c r="BF36" s="673"/>
      <c r="BG36" s="594" t="s">
        <v>331</v>
      </c>
      <c r="BH36" s="595"/>
      <c r="BI36" s="595"/>
      <c r="BJ36" s="595"/>
      <c r="BK36" s="595"/>
      <c r="BL36" s="595"/>
      <c r="BM36" s="595"/>
      <c r="BN36" s="595"/>
      <c r="BO36" s="595"/>
      <c r="BP36" s="595"/>
      <c r="BQ36" s="595"/>
      <c r="BR36" s="595"/>
      <c r="BS36" s="595"/>
      <c r="BT36" s="595"/>
      <c r="BU36" s="596"/>
      <c r="BV36" s="597">
        <v>7712</v>
      </c>
      <c r="BW36" s="598"/>
      <c r="BX36" s="598"/>
      <c r="BY36" s="598"/>
      <c r="BZ36" s="598"/>
      <c r="CA36" s="598"/>
      <c r="CB36" s="673"/>
      <c r="CD36" s="605" t="s">
        <v>332</v>
      </c>
      <c r="CE36" s="606"/>
      <c r="CF36" s="606"/>
      <c r="CG36" s="606"/>
      <c r="CH36" s="606"/>
      <c r="CI36" s="606"/>
      <c r="CJ36" s="606"/>
      <c r="CK36" s="606"/>
      <c r="CL36" s="606"/>
      <c r="CM36" s="606"/>
      <c r="CN36" s="606"/>
      <c r="CO36" s="606"/>
      <c r="CP36" s="606"/>
      <c r="CQ36" s="607"/>
      <c r="CR36" s="608">
        <v>1000554</v>
      </c>
      <c r="CS36" s="609"/>
      <c r="CT36" s="609"/>
      <c r="CU36" s="609"/>
      <c r="CV36" s="609"/>
      <c r="CW36" s="609"/>
      <c r="CX36" s="609"/>
      <c r="CY36" s="610"/>
      <c r="CZ36" s="613">
        <v>18.600000000000001</v>
      </c>
      <c r="DA36" s="641"/>
      <c r="DB36" s="641"/>
      <c r="DC36" s="643"/>
      <c r="DD36" s="617">
        <v>510515</v>
      </c>
      <c r="DE36" s="609"/>
      <c r="DF36" s="609"/>
      <c r="DG36" s="609"/>
      <c r="DH36" s="609"/>
      <c r="DI36" s="609"/>
      <c r="DJ36" s="609"/>
      <c r="DK36" s="610"/>
      <c r="DL36" s="617">
        <v>388709</v>
      </c>
      <c r="DM36" s="609"/>
      <c r="DN36" s="609"/>
      <c r="DO36" s="609"/>
      <c r="DP36" s="609"/>
      <c r="DQ36" s="609"/>
      <c r="DR36" s="609"/>
      <c r="DS36" s="609"/>
      <c r="DT36" s="609"/>
      <c r="DU36" s="609"/>
      <c r="DV36" s="610"/>
      <c r="DW36" s="613">
        <v>14.6</v>
      </c>
      <c r="DX36" s="641"/>
      <c r="DY36" s="641"/>
      <c r="DZ36" s="641"/>
      <c r="EA36" s="641"/>
      <c r="EB36" s="641"/>
      <c r="EC36" s="642"/>
    </row>
    <row r="37" spans="2:133" ht="11.25" customHeight="1" x14ac:dyDescent="0.15">
      <c r="B37" s="605" t="s">
        <v>333</v>
      </c>
      <c r="C37" s="606"/>
      <c r="D37" s="606"/>
      <c r="E37" s="606"/>
      <c r="F37" s="606"/>
      <c r="G37" s="606"/>
      <c r="H37" s="606"/>
      <c r="I37" s="606"/>
      <c r="J37" s="606"/>
      <c r="K37" s="606"/>
      <c r="L37" s="606"/>
      <c r="M37" s="606"/>
      <c r="N37" s="606"/>
      <c r="O37" s="606"/>
      <c r="P37" s="606"/>
      <c r="Q37" s="607"/>
      <c r="R37" s="608">
        <v>508307</v>
      </c>
      <c r="S37" s="609"/>
      <c r="T37" s="609"/>
      <c r="U37" s="609"/>
      <c r="V37" s="609"/>
      <c r="W37" s="609"/>
      <c r="X37" s="609"/>
      <c r="Y37" s="610"/>
      <c r="Z37" s="611">
        <v>9.3000000000000007</v>
      </c>
      <c r="AA37" s="611"/>
      <c r="AB37" s="611"/>
      <c r="AC37" s="611"/>
      <c r="AD37" s="612" t="s">
        <v>128</v>
      </c>
      <c r="AE37" s="612"/>
      <c r="AF37" s="612"/>
      <c r="AG37" s="612"/>
      <c r="AH37" s="612"/>
      <c r="AI37" s="612"/>
      <c r="AJ37" s="612"/>
      <c r="AK37" s="612"/>
      <c r="AL37" s="613" t="s">
        <v>128</v>
      </c>
      <c r="AM37" s="614"/>
      <c r="AN37" s="614"/>
      <c r="AO37" s="615"/>
      <c r="AQ37" s="674" t="s">
        <v>334</v>
      </c>
      <c r="AR37" s="675"/>
      <c r="AS37" s="675"/>
      <c r="AT37" s="675"/>
      <c r="AU37" s="675"/>
      <c r="AV37" s="675"/>
      <c r="AW37" s="675"/>
      <c r="AX37" s="675"/>
      <c r="AY37" s="676"/>
      <c r="AZ37" s="608">
        <v>160634</v>
      </c>
      <c r="BA37" s="609"/>
      <c r="BB37" s="609"/>
      <c r="BC37" s="609"/>
      <c r="BD37" s="639"/>
      <c r="BE37" s="639"/>
      <c r="BF37" s="665"/>
      <c r="BG37" s="605" t="s">
        <v>335</v>
      </c>
      <c r="BH37" s="606"/>
      <c r="BI37" s="606"/>
      <c r="BJ37" s="606"/>
      <c r="BK37" s="606"/>
      <c r="BL37" s="606"/>
      <c r="BM37" s="606"/>
      <c r="BN37" s="606"/>
      <c r="BO37" s="606"/>
      <c r="BP37" s="606"/>
      <c r="BQ37" s="606"/>
      <c r="BR37" s="606"/>
      <c r="BS37" s="606"/>
      <c r="BT37" s="606"/>
      <c r="BU37" s="607"/>
      <c r="BV37" s="608">
        <v>19256</v>
      </c>
      <c r="BW37" s="609"/>
      <c r="BX37" s="609"/>
      <c r="BY37" s="609"/>
      <c r="BZ37" s="609"/>
      <c r="CA37" s="609"/>
      <c r="CB37" s="618"/>
      <c r="CD37" s="605" t="s">
        <v>336</v>
      </c>
      <c r="CE37" s="606"/>
      <c r="CF37" s="606"/>
      <c r="CG37" s="606"/>
      <c r="CH37" s="606"/>
      <c r="CI37" s="606"/>
      <c r="CJ37" s="606"/>
      <c r="CK37" s="606"/>
      <c r="CL37" s="606"/>
      <c r="CM37" s="606"/>
      <c r="CN37" s="606"/>
      <c r="CO37" s="606"/>
      <c r="CP37" s="606"/>
      <c r="CQ37" s="607"/>
      <c r="CR37" s="608">
        <v>389885</v>
      </c>
      <c r="CS37" s="639"/>
      <c r="CT37" s="639"/>
      <c r="CU37" s="639"/>
      <c r="CV37" s="639"/>
      <c r="CW37" s="639"/>
      <c r="CX37" s="639"/>
      <c r="CY37" s="640"/>
      <c r="CZ37" s="613">
        <v>7.3</v>
      </c>
      <c r="DA37" s="641"/>
      <c r="DB37" s="641"/>
      <c r="DC37" s="643"/>
      <c r="DD37" s="617">
        <v>284085</v>
      </c>
      <c r="DE37" s="639"/>
      <c r="DF37" s="639"/>
      <c r="DG37" s="639"/>
      <c r="DH37" s="639"/>
      <c r="DI37" s="639"/>
      <c r="DJ37" s="639"/>
      <c r="DK37" s="640"/>
      <c r="DL37" s="617">
        <v>259591</v>
      </c>
      <c r="DM37" s="639"/>
      <c r="DN37" s="639"/>
      <c r="DO37" s="639"/>
      <c r="DP37" s="639"/>
      <c r="DQ37" s="639"/>
      <c r="DR37" s="639"/>
      <c r="DS37" s="639"/>
      <c r="DT37" s="639"/>
      <c r="DU37" s="639"/>
      <c r="DV37" s="640"/>
      <c r="DW37" s="613">
        <v>9.6999999999999993</v>
      </c>
      <c r="DX37" s="641"/>
      <c r="DY37" s="641"/>
      <c r="DZ37" s="641"/>
      <c r="EA37" s="641"/>
      <c r="EB37" s="641"/>
      <c r="EC37" s="642"/>
    </row>
    <row r="38" spans="2:133" ht="11.25" customHeight="1" x14ac:dyDescent="0.15">
      <c r="B38" s="605" t="s">
        <v>337</v>
      </c>
      <c r="C38" s="606"/>
      <c r="D38" s="606"/>
      <c r="E38" s="606"/>
      <c r="F38" s="606"/>
      <c r="G38" s="606"/>
      <c r="H38" s="606"/>
      <c r="I38" s="606"/>
      <c r="J38" s="606"/>
      <c r="K38" s="606"/>
      <c r="L38" s="606"/>
      <c r="M38" s="606"/>
      <c r="N38" s="606"/>
      <c r="O38" s="606"/>
      <c r="P38" s="606"/>
      <c r="Q38" s="607"/>
      <c r="R38" s="608">
        <v>27782</v>
      </c>
      <c r="S38" s="609"/>
      <c r="T38" s="609"/>
      <c r="U38" s="609"/>
      <c r="V38" s="609"/>
      <c r="W38" s="609"/>
      <c r="X38" s="609"/>
      <c r="Y38" s="610"/>
      <c r="Z38" s="611">
        <v>0.5</v>
      </c>
      <c r="AA38" s="611"/>
      <c r="AB38" s="611"/>
      <c r="AC38" s="611"/>
      <c r="AD38" s="612" t="s">
        <v>128</v>
      </c>
      <c r="AE38" s="612"/>
      <c r="AF38" s="612"/>
      <c r="AG38" s="612"/>
      <c r="AH38" s="612"/>
      <c r="AI38" s="612"/>
      <c r="AJ38" s="612"/>
      <c r="AK38" s="612"/>
      <c r="AL38" s="613" t="s">
        <v>128</v>
      </c>
      <c r="AM38" s="614"/>
      <c r="AN38" s="614"/>
      <c r="AO38" s="615"/>
      <c r="AQ38" s="674" t="s">
        <v>338</v>
      </c>
      <c r="AR38" s="675"/>
      <c r="AS38" s="675"/>
      <c r="AT38" s="675"/>
      <c r="AU38" s="675"/>
      <c r="AV38" s="675"/>
      <c r="AW38" s="675"/>
      <c r="AX38" s="675"/>
      <c r="AY38" s="676"/>
      <c r="AZ38" s="608">
        <v>133811</v>
      </c>
      <c r="BA38" s="609"/>
      <c r="BB38" s="609"/>
      <c r="BC38" s="609"/>
      <c r="BD38" s="639"/>
      <c r="BE38" s="639"/>
      <c r="BF38" s="665"/>
      <c r="BG38" s="605" t="s">
        <v>339</v>
      </c>
      <c r="BH38" s="606"/>
      <c r="BI38" s="606"/>
      <c r="BJ38" s="606"/>
      <c r="BK38" s="606"/>
      <c r="BL38" s="606"/>
      <c r="BM38" s="606"/>
      <c r="BN38" s="606"/>
      <c r="BO38" s="606"/>
      <c r="BP38" s="606"/>
      <c r="BQ38" s="606"/>
      <c r="BR38" s="606"/>
      <c r="BS38" s="606"/>
      <c r="BT38" s="606"/>
      <c r="BU38" s="607"/>
      <c r="BV38" s="608">
        <v>431</v>
      </c>
      <c r="BW38" s="609"/>
      <c r="BX38" s="609"/>
      <c r="BY38" s="609"/>
      <c r="BZ38" s="609"/>
      <c r="CA38" s="609"/>
      <c r="CB38" s="618"/>
      <c r="CD38" s="605" t="s">
        <v>340</v>
      </c>
      <c r="CE38" s="606"/>
      <c r="CF38" s="606"/>
      <c r="CG38" s="606"/>
      <c r="CH38" s="606"/>
      <c r="CI38" s="606"/>
      <c r="CJ38" s="606"/>
      <c r="CK38" s="606"/>
      <c r="CL38" s="606"/>
      <c r="CM38" s="606"/>
      <c r="CN38" s="606"/>
      <c r="CO38" s="606"/>
      <c r="CP38" s="606"/>
      <c r="CQ38" s="607"/>
      <c r="CR38" s="608">
        <v>565196</v>
      </c>
      <c r="CS38" s="609"/>
      <c r="CT38" s="609"/>
      <c r="CU38" s="609"/>
      <c r="CV38" s="609"/>
      <c r="CW38" s="609"/>
      <c r="CX38" s="609"/>
      <c r="CY38" s="610"/>
      <c r="CZ38" s="613">
        <v>10.5</v>
      </c>
      <c r="DA38" s="641"/>
      <c r="DB38" s="641"/>
      <c r="DC38" s="643"/>
      <c r="DD38" s="617">
        <v>532777</v>
      </c>
      <c r="DE38" s="609"/>
      <c r="DF38" s="609"/>
      <c r="DG38" s="609"/>
      <c r="DH38" s="609"/>
      <c r="DI38" s="609"/>
      <c r="DJ38" s="609"/>
      <c r="DK38" s="610"/>
      <c r="DL38" s="617">
        <v>178544</v>
      </c>
      <c r="DM38" s="609"/>
      <c r="DN38" s="609"/>
      <c r="DO38" s="609"/>
      <c r="DP38" s="609"/>
      <c r="DQ38" s="609"/>
      <c r="DR38" s="609"/>
      <c r="DS38" s="609"/>
      <c r="DT38" s="609"/>
      <c r="DU38" s="609"/>
      <c r="DV38" s="610"/>
      <c r="DW38" s="613">
        <v>6.7</v>
      </c>
      <c r="DX38" s="641"/>
      <c r="DY38" s="641"/>
      <c r="DZ38" s="641"/>
      <c r="EA38" s="641"/>
      <c r="EB38" s="641"/>
      <c r="EC38" s="642"/>
    </row>
    <row r="39" spans="2:133" ht="11.25" customHeight="1" x14ac:dyDescent="0.15">
      <c r="B39" s="605" t="s">
        <v>341</v>
      </c>
      <c r="C39" s="606"/>
      <c r="D39" s="606"/>
      <c r="E39" s="606"/>
      <c r="F39" s="606"/>
      <c r="G39" s="606"/>
      <c r="H39" s="606"/>
      <c r="I39" s="606"/>
      <c r="J39" s="606"/>
      <c r="K39" s="606"/>
      <c r="L39" s="606"/>
      <c r="M39" s="606"/>
      <c r="N39" s="606"/>
      <c r="O39" s="606"/>
      <c r="P39" s="606"/>
      <c r="Q39" s="607"/>
      <c r="R39" s="608">
        <v>172802</v>
      </c>
      <c r="S39" s="609"/>
      <c r="T39" s="609"/>
      <c r="U39" s="609"/>
      <c r="V39" s="609"/>
      <c r="W39" s="609"/>
      <c r="X39" s="609"/>
      <c r="Y39" s="610"/>
      <c r="Z39" s="611">
        <v>3.2</v>
      </c>
      <c r="AA39" s="611"/>
      <c r="AB39" s="611"/>
      <c r="AC39" s="611"/>
      <c r="AD39" s="612">
        <v>5154</v>
      </c>
      <c r="AE39" s="612"/>
      <c r="AF39" s="612"/>
      <c r="AG39" s="612"/>
      <c r="AH39" s="612"/>
      <c r="AI39" s="612"/>
      <c r="AJ39" s="612"/>
      <c r="AK39" s="612"/>
      <c r="AL39" s="613">
        <v>0.2</v>
      </c>
      <c r="AM39" s="614"/>
      <c r="AN39" s="614"/>
      <c r="AO39" s="615"/>
      <c r="AQ39" s="674" t="s">
        <v>342</v>
      </c>
      <c r="AR39" s="675"/>
      <c r="AS39" s="675"/>
      <c r="AT39" s="675"/>
      <c r="AU39" s="675"/>
      <c r="AV39" s="675"/>
      <c r="AW39" s="675"/>
      <c r="AX39" s="675"/>
      <c r="AY39" s="676"/>
      <c r="AZ39" s="608">
        <v>78007</v>
      </c>
      <c r="BA39" s="609"/>
      <c r="BB39" s="609"/>
      <c r="BC39" s="609"/>
      <c r="BD39" s="639"/>
      <c r="BE39" s="639"/>
      <c r="BF39" s="665"/>
      <c r="BG39" s="605" t="s">
        <v>343</v>
      </c>
      <c r="BH39" s="606"/>
      <c r="BI39" s="606"/>
      <c r="BJ39" s="606"/>
      <c r="BK39" s="606"/>
      <c r="BL39" s="606"/>
      <c r="BM39" s="606"/>
      <c r="BN39" s="606"/>
      <c r="BO39" s="606"/>
      <c r="BP39" s="606"/>
      <c r="BQ39" s="606"/>
      <c r="BR39" s="606"/>
      <c r="BS39" s="606"/>
      <c r="BT39" s="606"/>
      <c r="BU39" s="607"/>
      <c r="BV39" s="608">
        <v>708</v>
      </c>
      <c r="BW39" s="609"/>
      <c r="BX39" s="609"/>
      <c r="BY39" s="609"/>
      <c r="BZ39" s="609"/>
      <c r="CA39" s="609"/>
      <c r="CB39" s="618"/>
      <c r="CD39" s="605" t="s">
        <v>344</v>
      </c>
      <c r="CE39" s="606"/>
      <c r="CF39" s="606"/>
      <c r="CG39" s="606"/>
      <c r="CH39" s="606"/>
      <c r="CI39" s="606"/>
      <c r="CJ39" s="606"/>
      <c r="CK39" s="606"/>
      <c r="CL39" s="606"/>
      <c r="CM39" s="606"/>
      <c r="CN39" s="606"/>
      <c r="CO39" s="606"/>
      <c r="CP39" s="606"/>
      <c r="CQ39" s="607"/>
      <c r="CR39" s="608">
        <v>861217</v>
      </c>
      <c r="CS39" s="639"/>
      <c r="CT39" s="639"/>
      <c r="CU39" s="639"/>
      <c r="CV39" s="639"/>
      <c r="CW39" s="639"/>
      <c r="CX39" s="639"/>
      <c r="CY39" s="640"/>
      <c r="CZ39" s="613">
        <v>16</v>
      </c>
      <c r="DA39" s="641"/>
      <c r="DB39" s="641"/>
      <c r="DC39" s="643"/>
      <c r="DD39" s="617">
        <v>256190</v>
      </c>
      <c r="DE39" s="639"/>
      <c r="DF39" s="639"/>
      <c r="DG39" s="639"/>
      <c r="DH39" s="639"/>
      <c r="DI39" s="639"/>
      <c r="DJ39" s="639"/>
      <c r="DK39" s="640"/>
      <c r="DL39" s="617" t="s">
        <v>128</v>
      </c>
      <c r="DM39" s="639"/>
      <c r="DN39" s="639"/>
      <c r="DO39" s="639"/>
      <c r="DP39" s="639"/>
      <c r="DQ39" s="639"/>
      <c r="DR39" s="639"/>
      <c r="DS39" s="639"/>
      <c r="DT39" s="639"/>
      <c r="DU39" s="639"/>
      <c r="DV39" s="640"/>
      <c r="DW39" s="613" t="s">
        <v>128</v>
      </c>
      <c r="DX39" s="641"/>
      <c r="DY39" s="641"/>
      <c r="DZ39" s="641"/>
      <c r="EA39" s="641"/>
      <c r="EB39" s="641"/>
      <c r="EC39" s="642"/>
    </row>
    <row r="40" spans="2:133" ht="11.25" customHeight="1" x14ac:dyDescent="0.15">
      <c r="B40" s="605" t="s">
        <v>345</v>
      </c>
      <c r="C40" s="606"/>
      <c r="D40" s="606"/>
      <c r="E40" s="606"/>
      <c r="F40" s="606"/>
      <c r="G40" s="606"/>
      <c r="H40" s="606"/>
      <c r="I40" s="606"/>
      <c r="J40" s="606"/>
      <c r="K40" s="606"/>
      <c r="L40" s="606"/>
      <c r="M40" s="606"/>
      <c r="N40" s="606"/>
      <c r="O40" s="606"/>
      <c r="P40" s="606"/>
      <c r="Q40" s="607"/>
      <c r="R40" s="608">
        <v>390677</v>
      </c>
      <c r="S40" s="609"/>
      <c r="T40" s="609"/>
      <c r="U40" s="609"/>
      <c r="V40" s="609"/>
      <c r="W40" s="609"/>
      <c r="X40" s="609"/>
      <c r="Y40" s="610"/>
      <c r="Z40" s="611">
        <v>7.2</v>
      </c>
      <c r="AA40" s="611"/>
      <c r="AB40" s="611"/>
      <c r="AC40" s="611"/>
      <c r="AD40" s="612" t="s">
        <v>128</v>
      </c>
      <c r="AE40" s="612"/>
      <c r="AF40" s="612"/>
      <c r="AG40" s="612"/>
      <c r="AH40" s="612"/>
      <c r="AI40" s="612"/>
      <c r="AJ40" s="612"/>
      <c r="AK40" s="612"/>
      <c r="AL40" s="613" t="s">
        <v>128</v>
      </c>
      <c r="AM40" s="614"/>
      <c r="AN40" s="614"/>
      <c r="AO40" s="615"/>
      <c r="AQ40" s="674" t="s">
        <v>346</v>
      </c>
      <c r="AR40" s="675"/>
      <c r="AS40" s="675"/>
      <c r="AT40" s="675"/>
      <c r="AU40" s="675"/>
      <c r="AV40" s="675"/>
      <c r="AW40" s="675"/>
      <c r="AX40" s="675"/>
      <c r="AY40" s="676"/>
      <c r="AZ40" s="608">
        <v>60121</v>
      </c>
      <c r="BA40" s="609"/>
      <c r="BB40" s="609"/>
      <c r="BC40" s="609"/>
      <c r="BD40" s="639"/>
      <c r="BE40" s="639"/>
      <c r="BF40" s="665"/>
      <c r="BG40" s="654" t="s">
        <v>347</v>
      </c>
      <c r="BH40" s="655"/>
      <c r="BI40" s="655"/>
      <c r="BJ40" s="655"/>
      <c r="BK40" s="655"/>
      <c r="BL40" s="211"/>
      <c r="BM40" s="606" t="s">
        <v>348</v>
      </c>
      <c r="BN40" s="606"/>
      <c r="BO40" s="606"/>
      <c r="BP40" s="606"/>
      <c r="BQ40" s="606"/>
      <c r="BR40" s="606"/>
      <c r="BS40" s="606"/>
      <c r="BT40" s="606"/>
      <c r="BU40" s="607"/>
      <c r="BV40" s="608">
        <v>121</v>
      </c>
      <c r="BW40" s="609"/>
      <c r="BX40" s="609"/>
      <c r="BY40" s="609"/>
      <c r="BZ40" s="609"/>
      <c r="CA40" s="609"/>
      <c r="CB40" s="618"/>
      <c r="CD40" s="605" t="s">
        <v>349</v>
      </c>
      <c r="CE40" s="606"/>
      <c r="CF40" s="606"/>
      <c r="CG40" s="606"/>
      <c r="CH40" s="606"/>
      <c r="CI40" s="606"/>
      <c r="CJ40" s="606"/>
      <c r="CK40" s="606"/>
      <c r="CL40" s="606"/>
      <c r="CM40" s="606"/>
      <c r="CN40" s="606"/>
      <c r="CO40" s="606"/>
      <c r="CP40" s="606"/>
      <c r="CQ40" s="607"/>
      <c r="CR40" s="608">
        <v>66360</v>
      </c>
      <c r="CS40" s="609"/>
      <c r="CT40" s="609"/>
      <c r="CU40" s="609"/>
      <c r="CV40" s="609"/>
      <c r="CW40" s="609"/>
      <c r="CX40" s="609"/>
      <c r="CY40" s="610"/>
      <c r="CZ40" s="613">
        <v>1.2</v>
      </c>
      <c r="DA40" s="641"/>
      <c r="DB40" s="641"/>
      <c r="DC40" s="643"/>
      <c r="DD40" s="617" t="s">
        <v>128</v>
      </c>
      <c r="DE40" s="609"/>
      <c r="DF40" s="609"/>
      <c r="DG40" s="609"/>
      <c r="DH40" s="609"/>
      <c r="DI40" s="609"/>
      <c r="DJ40" s="609"/>
      <c r="DK40" s="610"/>
      <c r="DL40" s="617" t="s">
        <v>128</v>
      </c>
      <c r="DM40" s="609"/>
      <c r="DN40" s="609"/>
      <c r="DO40" s="609"/>
      <c r="DP40" s="609"/>
      <c r="DQ40" s="609"/>
      <c r="DR40" s="609"/>
      <c r="DS40" s="609"/>
      <c r="DT40" s="609"/>
      <c r="DU40" s="609"/>
      <c r="DV40" s="610"/>
      <c r="DW40" s="613" t="s">
        <v>128</v>
      </c>
      <c r="DX40" s="641"/>
      <c r="DY40" s="641"/>
      <c r="DZ40" s="641"/>
      <c r="EA40" s="641"/>
      <c r="EB40" s="641"/>
      <c r="EC40" s="642"/>
    </row>
    <row r="41" spans="2:133" ht="11.25" customHeight="1" x14ac:dyDescent="0.15">
      <c r="B41" s="605" t="s">
        <v>350</v>
      </c>
      <c r="C41" s="606"/>
      <c r="D41" s="606"/>
      <c r="E41" s="606"/>
      <c r="F41" s="606"/>
      <c r="G41" s="606"/>
      <c r="H41" s="606"/>
      <c r="I41" s="606"/>
      <c r="J41" s="606"/>
      <c r="K41" s="606"/>
      <c r="L41" s="606"/>
      <c r="M41" s="606"/>
      <c r="N41" s="606"/>
      <c r="O41" s="606"/>
      <c r="P41" s="606"/>
      <c r="Q41" s="607"/>
      <c r="R41" s="608" t="s">
        <v>128</v>
      </c>
      <c r="S41" s="609"/>
      <c r="T41" s="609"/>
      <c r="U41" s="609"/>
      <c r="V41" s="609"/>
      <c r="W41" s="609"/>
      <c r="X41" s="609"/>
      <c r="Y41" s="610"/>
      <c r="Z41" s="611" t="s">
        <v>128</v>
      </c>
      <c r="AA41" s="611"/>
      <c r="AB41" s="611"/>
      <c r="AC41" s="611"/>
      <c r="AD41" s="612" t="s">
        <v>128</v>
      </c>
      <c r="AE41" s="612"/>
      <c r="AF41" s="612"/>
      <c r="AG41" s="612"/>
      <c r="AH41" s="612"/>
      <c r="AI41" s="612"/>
      <c r="AJ41" s="612"/>
      <c r="AK41" s="612"/>
      <c r="AL41" s="613" t="s">
        <v>128</v>
      </c>
      <c r="AM41" s="614"/>
      <c r="AN41" s="614"/>
      <c r="AO41" s="615"/>
      <c r="AQ41" s="674" t="s">
        <v>351</v>
      </c>
      <c r="AR41" s="675"/>
      <c r="AS41" s="675"/>
      <c r="AT41" s="675"/>
      <c r="AU41" s="675"/>
      <c r="AV41" s="675"/>
      <c r="AW41" s="675"/>
      <c r="AX41" s="675"/>
      <c r="AY41" s="676"/>
      <c r="AZ41" s="608">
        <v>58311</v>
      </c>
      <c r="BA41" s="609"/>
      <c r="BB41" s="609"/>
      <c r="BC41" s="609"/>
      <c r="BD41" s="639"/>
      <c r="BE41" s="639"/>
      <c r="BF41" s="665"/>
      <c r="BG41" s="654"/>
      <c r="BH41" s="655"/>
      <c r="BI41" s="655"/>
      <c r="BJ41" s="655"/>
      <c r="BK41" s="655"/>
      <c r="BL41" s="211"/>
      <c r="BM41" s="606" t="s">
        <v>352</v>
      </c>
      <c r="BN41" s="606"/>
      <c r="BO41" s="606"/>
      <c r="BP41" s="606"/>
      <c r="BQ41" s="606"/>
      <c r="BR41" s="606"/>
      <c r="BS41" s="606"/>
      <c r="BT41" s="606"/>
      <c r="BU41" s="607"/>
      <c r="BV41" s="608">
        <v>1</v>
      </c>
      <c r="BW41" s="609"/>
      <c r="BX41" s="609"/>
      <c r="BY41" s="609"/>
      <c r="BZ41" s="609"/>
      <c r="CA41" s="609"/>
      <c r="CB41" s="618"/>
      <c r="CD41" s="605" t="s">
        <v>353</v>
      </c>
      <c r="CE41" s="606"/>
      <c r="CF41" s="606"/>
      <c r="CG41" s="606"/>
      <c r="CH41" s="606"/>
      <c r="CI41" s="606"/>
      <c r="CJ41" s="606"/>
      <c r="CK41" s="606"/>
      <c r="CL41" s="606"/>
      <c r="CM41" s="606"/>
      <c r="CN41" s="606"/>
      <c r="CO41" s="606"/>
      <c r="CP41" s="606"/>
      <c r="CQ41" s="607"/>
      <c r="CR41" s="608" t="s">
        <v>128</v>
      </c>
      <c r="CS41" s="639"/>
      <c r="CT41" s="639"/>
      <c r="CU41" s="639"/>
      <c r="CV41" s="639"/>
      <c r="CW41" s="639"/>
      <c r="CX41" s="639"/>
      <c r="CY41" s="640"/>
      <c r="CZ41" s="613" t="s">
        <v>128</v>
      </c>
      <c r="DA41" s="641"/>
      <c r="DB41" s="641"/>
      <c r="DC41" s="643"/>
      <c r="DD41" s="617" t="s">
        <v>128</v>
      </c>
      <c r="DE41" s="639"/>
      <c r="DF41" s="639"/>
      <c r="DG41" s="639"/>
      <c r="DH41" s="639"/>
      <c r="DI41" s="639"/>
      <c r="DJ41" s="639"/>
      <c r="DK41" s="640"/>
      <c r="DL41" s="683"/>
      <c r="DM41" s="684"/>
      <c r="DN41" s="684"/>
      <c r="DO41" s="684"/>
      <c r="DP41" s="684"/>
      <c r="DQ41" s="684"/>
      <c r="DR41" s="684"/>
      <c r="DS41" s="684"/>
      <c r="DT41" s="684"/>
      <c r="DU41" s="684"/>
      <c r="DV41" s="685"/>
      <c r="DW41" s="677"/>
      <c r="DX41" s="678"/>
      <c r="DY41" s="678"/>
      <c r="DZ41" s="678"/>
      <c r="EA41" s="678"/>
      <c r="EB41" s="678"/>
      <c r="EC41" s="679"/>
    </row>
    <row r="42" spans="2:133" ht="11.25" customHeight="1" x14ac:dyDescent="0.15">
      <c r="B42" s="605" t="s">
        <v>354</v>
      </c>
      <c r="C42" s="606"/>
      <c r="D42" s="606"/>
      <c r="E42" s="606"/>
      <c r="F42" s="606"/>
      <c r="G42" s="606"/>
      <c r="H42" s="606"/>
      <c r="I42" s="606"/>
      <c r="J42" s="606"/>
      <c r="K42" s="606"/>
      <c r="L42" s="606"/>
      <c r="M42" s="606"/>
      <c r="N42" s="606"/>
      <c r="O42" s="606"/>
      <c r="P42" s="606"/>
      <c r="Q42" s="607"/>
      <c r="R42" s="608" t="s">
        <v>128</v>
      </c>
      <c r="S42" s="609"/>
      <c r="T42" s="609"/>
      <c r="U42" s="609"/>
      <c r="V42" s="609"/>
      <c r="W42" s="609"/>
      <c r="X42" s="609"/>
      <c r="Y42" s="610"/>
      <c r="Z42" s="611" t="s">
        <v>128</v>
      </c>
      <c r="AA42" s="611"/>
      <c r="AB42" s="611"/>
      <c r="AC42" s="611"/>
      <c r="AD42" s="612" t="s">
        <v>128</v>
      </c>
      <c r="AE42" s="612"/>
      <c r="AF42" s="612"/>
      <c r="AG42" s="612"/>
      <c r="AH42" s="612"/>
      <c r="AI42" s="612"/>
      <c r="AJ42" s="612"/>
      <c r="AK42" s="612"/>
      <c r="AL42" s="613" t="s">
        <v>128</v>
      </c>
      <c r="AM42" s="614"/>
      <c r="AN42" s="614"/>
      <c r="AO42" s="615"/>
      <c r="AQ42" s="680" t="s">
        <v>355</v>
      </c>
      <c r="AR42" s="681"/>
      <c r="AS42" s="681"/>
      <c r="AT42" s="681"/>
      <c r="AU42" s="681"/>
      <c r="AV42" s="681"/>
      <c r="AW42" s="681"/>
      <c r="AX42" s="681"/>
      <c r="AY42" s="682"/>
      <c r="AZ42" s="686">
        <v>152319</v>
      </c>
      <c r="BA42" s="687"/>
      <c r="BB42" s="687"/>
      <c r="BC42" s="687"/>
      <c r="BD42" s="667"/>
      <c r="BE42" s="667"/>
      <c r="BF42" s="669"/>
      <c r="BG42" s="656"/>
      <c r="BH42" s="657"/>
      <c r="BI42" s="657"/>
      <c r="BJ42" s="657"/>
      <c r="BK42" s="657"/>
      <c r="BL42" s="212"/>
      <c r="BM42" s="630" t="s">
        <v>356</v>
      </c>
      <c r="BN42" s="630"/>
      <c r="BO42" s="630"/>
      <c r="BP42" s="630"/>
      <c r="BQ42" s="630"/>
      <c r="BR42" s="630"/>
      <c r="BS42" s="630"/>
      <c r="BT42" s="630"/>
      <c r="BU42" s="631"/>
      <c r="BV42" s="686">
        <v>302</v>
      </c>
      <c r="BW42" s="687"/>
      <c r="BX42" s="687"/>
      <c r="BY42" s="687"/>
      <c r="BZ42" s="687"/>
      <c r="CA42" s="687"/>
      <c r="CB42" s="693"/>
      <c r="CD42" s="605" t="s">
        <v>357</v>
      </c>
      <c r="CE42" s="606"/>
      <c r="CF42" s="606"/>
      <c r="CG42" s="606"/>
      <c r="CH42" s="606"/>
      <c r="CI42" s="606"/>
      <c r="CJ42" s="606"/>
      <c r="CK42" s="606"/>
      <c r="CL42" s="606"/>
      <c r="CM42" s="606"/>
      <c r="CN42" s="606"/>
      <c r="CO42" s="606"/>
      <c r="CP42" s="606"/>
      <c r="CQ42" s="607"/>
      <c r="CR42" s="608">
        <v>465837</v>
      </c>
      <c r="CS42" s="639"/>
      <c r="CT42" s="639"/>
      <c r="CU42" s="639"/>
      <c r="CV42" s="639"/>
      <c r="CW42" s="639"/>
      <c r="CX42" s="639"/>
      <c r="CY42" s="640"/>
      <c r="CZ42" s="613">
        <v>8.6999999999999993</v>
      </c>
      <c r="DA42" s="641"/>
      <c r="DB42" s="641"/>
      <c r="DC42" s="643"/>
      <c r="DD42" s="617">
        <v>124376</v>
      </c>
      <c r="DE42" s="639"/>
      <c r="DF42" s="639"/>
      <c r="DG42" s="639"/>
      <c r="DH42" s="639"/>
      <c r="DI42" s="639"/>
      <c r="DJ42" s="639"/>
      <c r="DK42" s="640"/>
      <c r="DL42" s="683"/>
      <c r="DM42" s="684"/>
      <c r="DN42" s="684"/>
      <c r="DO42" s="684"/>
      <c r="DP42" s="684"/>
      <c r="DQ42" s="684"/>
      <c r="DR42" s="684"/>
      <c r="DS42" s="684"/>
      <c r="DT42" s="684"/>
      <c r="DU42" s="684"/>
      <c r="DV42" s="685"/>
      <c r="DW42" s="677"/>
      <c r="DX42" s="678"/>
      <c r="DY42" s="678"/>
      <c r="DZ42" s="678"/>
      <c r="EA42" s="678"/>
      <c r="EB42" s="678"/>
      <c r="EC42" s="679"/>
    </row>
    <row r="43" spans="2:133" ht="11.25" customHeight="1" x14ac:dyDescent="0.15">
      <c r="B43" s="605" t="s">
        <v>358</v>
      </c>
      <c r="C43" s="606"/>
      <c r="D43" s="606"/>
      <c r="E43" s="606"/>
      <c r="F43" s="606"/>
      <c r="G43" s="606"/>
      <c r="H43" s="606"/>
      <c r="I43" s="606"/>
      <c r="J43" s="606"/>
      <c r="K43" s="606"/>
      <c r="L43" s="606"/>
      <c r="M43" s="606"/>
      <c r="N43" s="606"/>
      <c r="O43" s="606"/>
      <c r="P43" s="606"/>
      <c r="Q43" s="607"/>
      <c r="R43" s="608">
        <v>75277</v>
      </c>
      <c r="S43" s="609"/>
      <c r="T43" s="609"/>
      <c r="U43" s="609"/>
      <c r="V43" s="609"/>
      <c r="W43" s="609"/>
      <c r="X43" s="609"/>
      <c r="Y43" s="610"/>
      <c r="Z43" s="611">
        <v>1.4</v>
      </c>
      <c r="AA43" s="611"/>
      <c r="AB43" s="611"/>
      <c r="AC43" s="611"/>
      <c r="AD43" s="612" t="s">
        <v>128</v>
      </c>
      <c r="AE43" s="612"/>
      <c r="AF43" s="612"/>
      <c r="AG43" s="612"/>
      <c r="AH43" s="612"/>
      <c r="AI43" s="612"/>
      <c r="AJ43" s="612"/>
      <c r="AK43" s="612"/>
      <c r="AL43" s="613" t="s">
        <v>128</v>
      </c>
      <c r="AM43" s="614"/>
      <c r="AN43" s="614"/>
      <c r="AO43" s="615"/>
      <c r="CD43" s="605" t="s">
        <v>359</v>
      </c>
      <c r="CE43" s="606"/>
      <c r="CF43" s="606"/>
      <c r="CG43" s="606"/>
      <c r="CH43" s="606"/>
      <c r="CI43" s="606"/>
      <c r="CJ43" s="606"/>
      <c r="CK43" s="606"/>
      <c r="CL43" s="606"/>
      <c r="CM43" s="606"/>
      <c r="CN43" s="606"/>
      <c r="CO43" s="606"/>
      <c r="CP43" s="606"/>
      <c r="CQ43" s="607"/>
      <c r="CR43" s="608">
        <v>12304</v>
      </c>
      <c r="CS43" s="639"/>
      <c r="CT43" s="639"/>
      <c r="CU43" s="639"/>
      <c r="CV43" s="639"/>
      <c r="CW43" s="639"/>
      <c r="CX43" s="639"/>
      <c r="CY43" s="640"/>
      <c r="CZ43" s="613">
        <v>0.2</v>
      </c>
      <c r="DA43" s="641"/>
      <c r="DB43" s="641"/>
      <c r="DC43" s="643"/>
      <c r="DD43" s="617">
        <v>12304</v>
      </c>
      <c r="DE43" s="639"/>
      <c r="DF43" s="639"/>
      <c r="DG43" s="639"/>
      <c r="DH43" s="639"/>
      <c r="DI43" s="639"/>
      <c r="DJ43" s="639"/>
      <c r="DK43" s="640"/>
      <c r="DL43" s="683"/>
      <c r="DM43" s="684"/>
      <c r="DN43" s="684"/>
      <c r="DO43" s="684"/>
      <c r="DP43" s="684"/>
      <c r="DQ43" s="684"/>
      <c r="DR43" s="684"/>
      <c r="DS43" s="684"/>
      <c r="DT43" s="684"/>
      <c r="DU43" s="684"/>
      <c r="DV43" s="685"/>
      <c r="DW43" s="677"/>
      <c r="DX43" s="678"/>
      <c r="DY43" s="678"/>
      <c r="DZ43" s="678"/>
      <c r="EA43" s="678"/>
      <c r="EB43" s="678"/>
      <c r="EC43" s="679"/>
    </row>
    <row r="44" spans="2:133" ht="11.25" customHeight="1" x14ac:dyDescent="0.15">
      <c r="B44" s="629" t="s">
        <v>360</v>
      </c>
      <c r="C44" s="630"/>
      <c r="D44" s="630"/>
      <c r="E44" s="630"/>
      <c r="F44" s="630"/>
      <c r="G44" s="630"/>
      <c r="H44" s="630"/>
      <c r="I44" s="630"/>
      <c r="J44" s="630"/>
      <c r="K44" s="630"/>
      <c r="L44" s="630"/>
      <c r="M44" s="630"/>
      <c r="N44" s="630"/>
      <c r="O44" s="630"/>
      <c r="P44" s="630"/>
      <c r="Q44" s="631"/>
      <c r="R44" s="686">
        <v>5440412</v>
      </c>
      <c r="S44" s="687"/>
      <c r="T44" s="687"/>
      <c r="U44" s="687"/>
      <c r="V44" s="687"/>
      <c r="W44" s="687"/>
      <c r="X44" s="687"/>
      <c r="Y44" s="688"/>
      <c r="Z44" s="689">
        <v>100</v>
      </c>
      <c r="AA44" s="689"/>
      <c r="AB44" s="689"/>
      <c r="AC44" s="689"/>
      <c r="AD44" s="690">
        <v>2588058</v>
      </c>
      <c r="AE44" s="690"/>
      <c r="AF44" s="690"/>
      <c r="AG44" s="690"/>
      <c r="AH44" s="690"/>
      <c r="AI44" s="690"/>
      <c r="AJ44" s="690"/>
      <c r="AK44" s="690"/>
      <c r="AL44" s="691">
        <v>100</v>
      </c>
      <c r="AM44" s="668"/>
      <c r="AN44" s="668"/>
      <c r="AO44" s="692"/>
      <c r="CD44" s="646" t="s">
        <v>307</v>
      </c>
      <c r="CE44" s="647"/>
      <c r="CF44" s="605" t="s">
        <v>361</v>
      </c>
      <c r="CG44" s="606"/>
      <c r="CH44" s="606"/>
      <c r="CI44" s="606"/>
      <c r="CJ44" s="606"/>
      <c r="CK44" s="606"/>
      <c r="CL44" s="606"/>
      <c r="CM44" s="606"/>
      <c r="CN44" s="606"/>
      <c r="CO44" s="606"/>
      <c r="CP44" s="606"/>
      <c r="CQ44" s="607"/>
      <c r="CR44" s="608">
        <v>465837</v>
      </c>
      <c r="CS44" s="609"/>
      <c r="CT44" s="609"/>
      <c r="CU44" s="609"/>
      <c r="CV44" s="609"/>
      <c r="CW44" s="609"/>
      <c r="CX44" s="609"/>
      <c r="CY44" s="610"/>
      <c r="CZ44" s="613">
        <v>8.6999999999999993</v>
      </c>
      <c r="DA44" s="614"/>
      <c r="DB44" s="614"/>
      <c r="DC44" s="620"/>
      <c r="DD44" s="617">
        <v>124376</v>
      </c>
      <c r="DE44" s="609"/>
      <c r="DF44" s="609"/>
      <c r="DG44" s="609"/>
      <c r="DH44" s="609"/>
      <c r="DI44" s="609"/>
      <c r="DJ44" s="609"/>
      <c r="DK44" s="610"/>
      <c r="DL44" s="683"/>
      <c r="DM44" s="684"/>
      <c r="DN44" s="684"/>
      <c r="DO44" s="684"/>
      <c r="DP44" s="684"/>
      <c r="DQ44" s="684"/>
      <c r="DR44" s="684"/>
      <c r="DS44" s="684"/>
      <c r="DT44" s="684"/>
      <c r="DU44" s="684"/>
      <c r="DV44" s="685"/>
      <c r="DW44" s="677"/>
      <c r="DX44" s="678"/>
      <c r="DY44" s="678"/>
      <c r="DZ44" s="678"/>
      <c r="EA44" s="678"/>
      <c r="EB44" s="678"/>
      <c r="EC44" s="679"/>
    </row>
    <row r="45" spans="2:133" ht="11.25" customHeight="1" x14ac:dyDescent="0.15">
      <c r="CD45" s="648"/>
      <c r="CE45" s="649"/>
      <c r="CF45" s="605" t="s">
        <v>362</v>
      </c>
      <c r="CG45" s="606"/>
      <c r="CH45" s="606"/>
      <c r="CI45" s="606"/>
      <c r="CJ45" s="606"/>
      <c r="CK45" s="606"/>
      <c r="CL45" s="606"/>
      <c r="CM45" s="606"/>
      <c r="CN45" s="606"/>
      <c r="CO45" s="606"/>
      <c r="CP45" s="606"/>
      <c r="CQ45" s="607"/>
      <c r="CR45" s="608">
        <v>194763</v>
      </c>
      <c r="CS45" s="639"/>
      <c r="CT45" s="639"/>
      <c r="CU45" s="639"/>
      <c r="CV45" s="639"/>
      <c r="CW45" s="639"/>
      <c r="CX45" s="639"/>
      <c r="CY45" s="640"/>
      <c r="CZ45" s="613">
        <v>3.6</v>
      </c>
      <c r="DA45" s="641"/>
      <c r="DB45" s="641"/>
      <c r="DC45" s="643"/>
      <c r="DD45" s="617">
        <v>24815</v>
      </c>
      <c r="DE45" s="639"/>
      <c r="DF45" s="639"/>
      <c r="DG45" s="639"/>
      <c r="DH45" s="639"/>
      <c r="DI45" s="639"/>
      <c r="DJ45" s="639"/>
      <c r="DK45" s="640"/>
      <c r="DL45" s="683"/>
      <c r="DM45" s="684"/>
      <c r="DN45" s="684"/>
      <c r="DO45" s="684"/>
      <c r="DP45" s="684"/>
      <c r="DQ45" s="684"/>
      <c r="DR45" s="684"/>
      <c r="DS45" s="684"/>
      <c r="DT45" s="684"/>
      <c r="DU45" s="684"/>
      <c r="DV45" s="685"/>
      <c r="DW45" s="677"/>
      <c r="DX45" s="678"/>
      <c r="DY45" s="678"/>
      <c r="DZ45" s="678"/>
      <c r="EA45" s="678"/>
      <c r="EB45" s="678"/>
      <c r="EC45" s="679"/>
    </row>
    <row r="46" spans="2:133" ht="11.25" customHeight="1" x14ac:dyDescent="0.15">
      <c r="B46" s="205" t="s">
        <v>363</v>
      </c>
      <c r="CD46" s="648"/>
      <c r="CE46" s="649"/>
      <c r="CF46" s="605" t="s">
        <v>364</v>
      </c>
      <c r="CG46" s="606"/>
      <c r="CH46" s="606"/>
      <c r="CI46" s="606"/>
      <c r="CJ46" s="606"/>
      <c r="CK46" s="606"/>
      <c r="CL46" s="606"/>
      <c r="CM46" s="606"/>
      <c r="CN46" s="606"/>
      <c r="CO46" s="606"/>
      <c r="CP46" s="606"/>
      <c r="CQ46" s="607"/>
      <c r="CR46" s="608">
        <v>218803</v>
      </c>
      <c r="CS46" s="609"/>
      <c r="CT46" s="609"/>
      <c r="CU46" s="609"/>
      <c r="CV46" s="609"/>
      <c r="CW46" s="609"/>
      <c r="CX46" s="609"/>
      <c r="CY46" s="610"/>
      <c r="CZ46" s="613">
        <v>4.0999999999999996</v>
      </c>
      <c r="DA46" s="614"/>
      <c r="DB46" s="614"/>
      <c r="DC46" s="620"/>
      <c r="DD46" s="617">
        <v>94790</v>
      </c>
      <c r="DE46" s="609"/>
      <c r="DF46" s="609"/>
      <c r="DG46" s="609"/>
      <c r="DH46" s="609"/>
      <c r="DI46" s="609"/>
      <c r="DJ46" s="609"/>
      <c r="DK46" s="610"/>
      <c r="DL46" s="683"/>
      <c r="DM46" s="684"/>
      <c r="DN46" s="684"/>
      <c r="DO46" s="684"/>
      <c r="DP46" s="684"/>
      <c r="DQ46" s="684"/>
      <c r="DR46" s="684"/>
      <c r="DS46" s="684"/>
      <c r="DT46" s="684"/>
      <c r="DU46" s="684"/>
      <c r="DV46" s="685"/>
      <c r="DW46" s="677"/>
      <c r="DX46" s="678"/>
      <c r="DY46" s="678"/>
      <c r="DZ46" s="678"/>
      <c r="EA46" s="678"/>
      <c r="EB46" s="678"/>
      <c r="EC46" s="679"/>
    </row>
    <row r="47" spans="2:133" ht="11.25" customHeight="1" x14ac:dyDescent="0.15">
      <c r="B47" s="704" t="s">
        <v>365</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D47" s="648"/>
      <c r="CE47" s="649"/>
      <c r="CF47" s="605" t="s">
        <v>366</v>
      </c>
      <c r="CG47" s="606"/>
      <c r="CH47" s="606"/>
      <c r="CI47" s="606"/>
      <c r="CJ47" s="606"/>
      <c r="CK47" s="606"/>
      <c r="CL47" s="606"/>
      <c r="CM47" s="606"/>
      <c r="CN47" s="606"/>
      <c r="CO47" s="606"/>
      <c r="CP47" s="606"/>
      <c r="CQ47" s="607"/>
      <c r="CR47" s="608" t="s">
        <v>128</v>
      </c>
      <c r="CS47" s="639"/>
      <c r="CT47" s="639"/>
      <c r="CU47" s="639"/>
      <c r="CV47" s="639"/>
      <c r="CW47" s="639"/>
      <c r="CX47" s="639"/>
      <c r="CY47" s="640"/>
      <c r="CZ47" s="613" t="s">
        <v>128</v>
      </c>
      <c r="DA47" s="641"/>
      <c r="DB47" s="641"/>
      <c r="DC47" s="643"/>
      <c r="DD47" s="617" t="s">
        <v>128</v>
      </c>
      <c r="DE47" s="639"/>
      <c r="DF47" s="639"/>
      <c r="DG47" s="639"/>
      <c r="DH47" s="639"/>
      <c r="DI47" s="639"/>
      <c r="DJ47" s="639"/>
      <c r="DK47" s="640"/>
      <c r="DL47" s="683"/>
      <c r="DM47" s="684"/>
      <c r="DN47" s="684"/>
      <c r="DO47" s="684"/>
      <c r="DP47" s="684"/>
      <c r="DQ47" s="684"/>
      <c r="DR47" s="684"/>
      <c r="DS47" s="684"/>
      <c r="DT47" s="684"/>
      <c r="DU47" s="684"/>
      <c r="DV47" s="685"/>
      <c r="DW47" s="677"/>
      <c r="DX47" s="678"/>
      <c r="DY47" s="678"/>
      <c r="DZ47" s="678"/>
      <c r="EA47" s="678"/>
      <c r="EB47" s="678"/>
      <c r="EC47" s="679"/>
    </row>
    <row r="48" spans="2:133" x14ac:dyDescent="0.15">
      <c r="B48" s="704" t="s">
        <v>367</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650"/>
      <c r="CE48" s="651"/>
      <c r="CF48" s="605" t="s">
        <v>368</v>
      </c>
      <c r="CG48" s="606"/>
      <c r="CH48" s="606"/>
      <c r="CI48" s="606"/>
      <c r="CJ48" s="606"/>
      <c r="CK48" s="606"/>
      <c r="CL48" s="606"/>
      <c r="CM48" s="606"/>
      <c r="CN48" s="606"/>
      <c r="CO48" s="606"/>
      <c r="CP48" s="606"/>
      <c r="CQ48" s="607"/>
      <c r="CR48" s="608" t="s">
        <v>128</v>
      </c>
      <c r="CS48" s="609"/>
      <c r="CT48" s="609"/>
      <c r="CU48" s="609"/>
      <c r="CV48" s="609"/>
      <c r="CW48" s="609"/>
      <c r="CX48" s="609"/>
      <c r="CY48" s="610"/>
      <c r="CZ48" s="613" t="s">
        <v>128</v>
      </c>
      <c r="DA48" s="614"/>
      <c r="DB48" s="614"/>
      <c r="DC48" s="620"/>
      <c r="DD48" s="617" t="s">
        <v>128</v>
      </c>
      <c r="DE48" s="609"/>
      <c r="DF48" s="609"/>
      <c r="DG48" s="609"/>
      <c r="DH48" s="609"/>
      <c r="DI48" s="609"/>
      <c r="DJ48" s="609"/>
      <c r="DK48" s="610"/>
      <c r="DL48" s="683"/>
      <c r="DM48" s="684"/>
      <c r="DN48" s="684"/>
      <c r="DO48" s="684"/>
      <c r="DP48" s="684"/>
      <c r="DQ48" s="684"/>
      <c r="DR48" s="684"/>
      <c r="DS48" s="684"/>
      <c r="DT48" s="684"/>
      <c r="DU48" s="684"/>
      <c r="DV48" s="685"/>
      <c r="DW48" s="677"/>
      <c r="DX48" s="678"/>
      <c r="DY48" s="678"/>
      <c r="DZ48" s="678"/>
      <c r="EA48" s="678"/>
      <c r="EB48" s="678"/>
      <c r="EC48" s="679"/>
    </row>
    <row r="49" spans="2:133" ht="11.25" customHeight="1" x14ac:dyDescent="0.15">
      <c r="B49" s="216"/>
      <c r="CD49" s="629" t="s">
        <v>369</v>
      </c>
      <c r="CE49" s="630"/>
      <c r="CF49" s="630"/>
      <c r="CG49" s="630"/>
      <c r="CH49" s="630"/>
      <c r="CI49" s="630"/>
      <c r="CJ49" s="630"/>
      <c r="CK49" s="630"/>
      <c r="CL49" s="630"/>
      <c r="CM49" s="630"/>
      <c r="CN49" s="630"/>
      <c r="CO49" s="630"/>
      <c r="CP49" s="630"/>
      <c r="CQ49" s="631"/>
      <c r="CR49" s="686">
        <v>5374418</v>
      </c>
      <c r="CS49" s="667"/>
      <c r="CT49" s="667"/>
      <c r="CU49" s="667"/>
      <c r="CV49" s="667"/>
      <c r="CW49" s="667"/>
      <c r="CX49" s="667"/>
      <c r="CY49" s="694"/>
      <c r="CZ49" s="691">
        <v>100</v>
      </c>
      <c r="DA49" s="695"/>
      <c r="DB49" s="695"/>
      <c r="DC49" s="696"/>
      <c r="DD49" s="697">
        <v>3068019</v>
      </c>
      <c r="DE49" s="667"/>
      <c r="DF49" s="667"/>
      <c r="DG49" s="667"/>
      <c r="DH49" s="667"/>
      <c r="DI49" s="667"/>
      <c r="DJ49" s="667"/>
      <c r="DK49" s="694"/>
      <c r="DL49" s="698"/>
      <c r="DM49" s="699"/>
      <c r="DN49" s="699"/>
      <c r="DO49" s="699"/>
      <c r="DP49" s="699"/>
      <c r="DQ49" s="699"/>
      <c r="DR49" s="699"/>
      <c r="DS49" s="699"/>
      <c r="DT49" s="699"/>
      <c r="DU49" s="699"/>
      <c r="DV49" s="700"/>
      <c r="DW49" s="701"/>
      <c r="DX49" s="702"/>
      <c r="DY49" s="702"/>
      <c r="DZ49" s="702"/>
      <c r="EA49" s="702"/>
      <c r="EB49" s="702"/>
      <c r="EC49" s="703"/>
    </row>
    <row r="50" spans="2:133" hidden="1" x14ac:dyDescent="0.15">
      <c r="B50" s="216"/>
    </row>
  </sheetData>
  <sheetProtection algorithmName="SHA-512" hashValue="rjxG/J1vEzhf1qLc5TxBMfecZJjfO6WXh23MsriEnFWWitXGEKXZr8EvqGdppjpHwidAoPj70i+J807+Dr6qIQ==" saltValue="JNJk5zaMg1MbAetsUVFHj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5" t="s">
        <v>370</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6" t="s">
        <v>371</v>
      </c>
      <c r="DK2" s="707"/>
      <c r="DL2" s="707"/>
      <c r="DM2" s="707"/>
      <c r="DN2" s="707"/>
      <c r="DO2" s="708"/>
      <c r="DP2" s="219"/>
      <c r="DQ2" s="706" t="s">
        <v>372</v>
      </c>
      <c r="DR2" s="707"/>
      <c r="DS2" s="707"/>
      <c r="DT2" s="707"/>
      <c r="DU2" s="707"/>
      <c r="DV2" s="707"/>
      <c r="DW2" s="707"/>
      <c r="DX2" s="707"/>
      <c r="DY2" s="707"/>
      <c r="DZ2" s="70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709" t="s">
        <v>373</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23"/>
      <c r="BA4" s="223"/>
      <c r="BB4" s="223"/>
      <c r="BC4" s="223"/>
      <c r="BD4" s="223"/>
      <c r="BE4" s="224"/>
      <c r="BF4" s="224"/>
      <c r="BG4" s="224"/>
      <c r="BH4" s="224"/>
      <c r="BI4" s="224"/>
      <c r="BJ4" s="224"/>
      <c r="BK4" s="224"/>
      <c r="BL4" s="224"/>
      <c r="BM4" s="224"/>
      <c r="BN4" s="224"/>
      <c r="BO4" s="224"/>
      <c r="BP4" s="224"/>
      <c r="BQ4" s="710" t="s">
        <v>374</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6"/>
    </row>
    <row r="5" spans="1:131" s="227" customFormat="1" ht="26.25" customHeight="1" x14ac:dyDescent="0.15">
      <c r="A5" s="711" t="s">
        <v>375</v>
      </c>
      <c r="B5" s="712"/>
      <c r="C5" s="712"/>
      <c r="D5" s="712"/>
      <c r="E5" s="712"/>
      <c r="F5" s="712"/>
      <c r="G5" s="712"/>
      <c r="H5" s="712"/>
      <c r="I5" s="712"/>
      <c r="J5" s="712"/>
      <c r="K5" s="712"/>
      <c r="L5" s="712"/>
      <c r="M5" s="712"/>
      <c r="N5" s="712"/>
      <c r="O5" s="712"/>
      <c r="P5" s="713"/>
      <c r="Q5" s="717" t="s">
        <v>376</v>
      </c>
      <c r="R5" s="718"/>
      <c r="S5" s="718"/>
      <c r="T5" s="718"/>
      <c r="U5" s="719"/>
      <c r="V5" s="717" t="s">
        <v>377</v>
      </c>
      <c r="W5" s="718"/>
      <c r="X5" s="718"/>
      <c r="Y5" s="718"/>
      <c r="Z5" s="719"/>
      <c r="AA5" s="717" t="s">
        <v>378</v>
      </c>
      <c r="AB5" s="718"/>
      <c r="AC5" s="718"/>
      <c r="AD5" s="718"/>
      <c r="AE5" s="718"/>
      <c r="AF5" s="723" t="s">
        <v>379</v>
      </c>
      <c r="AG5" s="718"/>
      <c r="AH5" s="718"/>
      <c r="AI5" s="718"/>
      <c r="AJ5" s="724"/>
      <c r="AK5" s="718" t="s">
        <v>380</v>
      </c>
      <c r="AL5" s="718"/>
      <c r="AM5" s="718"/>
      <c r="AN5" s="718"/>
      <c r="AO5" s="719"/>
      <c r="AP5" s="717" t="s">
        <v>381</v>
      </c>
      <c r="AQ5" s="718"/>
      <c r="AR5" s="718"/>
      <c r="AS5" s="718"/>
      <c r="AT5" s="719"/>
      <c r="AU5" s="717" t="s">
        <v>382</v>
      </c>
      <c r="AV5" s="718"/>
      <c r="AW5" s="718"/>
      <c r="AX5" s="718"/>
      <c r="AY5" s="724"/>
      <c r="AZ5" s="223"/>
      <c r="BA5" s="223"/>
      <c r="BB5" s="223"/>
      <c r="BC5" s="223"/>
      <c r="BD5" s="223"/>
      <c r="BE5" s="224"/>
      <c r="BF5" s="224"/>
      <c r="BG5" s="224"/>
      <c r="BH5" s="224"/>
      <c r="BI5" s="224"/>
      <c r="BJ5" s="224"/>
      <c r="BK5" s="224"/>
      <c r="BL5" s="224"/>
      <c r="BM5" s="224"/>
      <c r="BN5" s="224"/>
      <c r="BO5" s="224"/>
      <c r="BP5" s="224"/>
      <c r="BQ5" s="711" t="s">
        <v>383</v>
      </c>
      <c r="BR5" s="712"/>
      <c r="BS5" s="712"/>
      <c r="BT5" s="712"/>
      <c r="BU5" s="712"/>
      <c r="BV5" s="712"/>
      <c r="BW5" s="712"/>
      <c r="BX5" s="712"/>
      <c r="BY5" s="712"/>
      <c r="BZ5" s="712"/>
      <c r="CA5" s="712"/>
      <c r="CB5" s="712"/>
      <c r="CC5" s="712"/>
      <c r="CD5" s="712"/>
      <c r="CE5" s="712"/>
      <c r="CF5" s="712"/>
      <c r="CG5" s="713"/>
      <c r="CH5" s="717" t="s">
        <v>384</v>
      </c>
      <c r="CI5" s="718"/>
      <c r="CJ5" s="718"/>
      <c r="CK5" s="718"/>
      <c r="CL5" s="719"/>
      <c r="CM5" s="717" t="s">
        <v>385</v>
      </c>
      <c r="CN5" s="718"/>
      <c r="CO5" s="718"/>
      <c r="CP5" s="718"/>
      <c r="CQ5" s="719"/>
      <c r="CR5" s="717" t="s">
        <v>386</v>
      </c>
      <c r="CS5" s="718"/>
      <c r="CT5" s="718"/>
      <c r="CU5" s="718"/>
      <c r="CV5" s="719"/>
      <c r="CW5" s="717" t="s">
        <v>387</v>
      </c>
      <c r="CX5" s="718"/>
      <c r="CY5" s="718"/>
      <c r="CZ5" s="718"/>
      <c r="DA5" s="719"/>
      <c r="DB5" s="717" t="s">
        <v>388</v>
      </c>
      <c r="DC5" s="718"/>
      <c r="DD5" s="718"/>
      <c r="DE5" s="718"/>
      <c r="DF5" s="719"/>
      <c r="DG5" s="747" t="s">
        <v>389</v>
      </c>
      <c r="DH5" s="748"/>
      <c r="DI5" s="748"/>
      <c r="DJ5" s="748"/>
      <c r="DK5" s="749"/>
      <c r="DL5" s="747" t="s">
        <v>390</v>
      </c>
      <c r="DM5" s="748"/>
      <c r="DN5" s="748"/>
      <c r="DO5" s="748"/>
      <c r="DP5" s="749"/>
      <c r="DQ5" s="717" t="s">
        <v>391</v>
      </c>
      <c r="DR5" s="718"/>
      <c r="DS5" s="718"/>
      <c r="DT5" s="718"/>
      <c r="DU5" s="719"/>
      <c r="DV5" s="717" t="s">
        <v>382</v>
      </c>
      <c r="DW5" s="718"/>
      <c r="DX5" s="718"/>
      <c r="DY5" s="718"/>
      <c r="DZ5" s="724"/>
      <c r="EA5" s="226"/>
    </row>
    <row r="6" spans="1:131" s="227" customFormat="1" ht="26.25" customHeight="1" thickBot="1" x14ac:dyDescent="0.2">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23"/>
      <c r="BA6" s="223"/>
      <c r="BB6" s="223"/>
      <c r="BC6" s="223"/>
      <c r="BD6" s="223"/>
      <c r="BE6" s="224"/>
      <c r="BF6" s="224"/>
      <c r="BG6" s="224"/>
      <c r="BH6" s="224"/>
      <c r="BI6" s="224"/>
      <c r="BJ6" s="224"/>
      <c r="BK6" s="224"/>
      <c r="BL6" s="224"/>
      <c r="BM6" s="224"/>
      <c r="BN6" s="224"/>
      <c r="BO6" s="224"/>
      <c r="BP6" s="224"/>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6"/>
    </row>
    <row r="7" spans="1:131" s="227" customFormat="1" ht="26.25" customHeight="1" thickTop="1" x14ac:dyDescent="0.15">
      <c r="A7" s="228">
        <v>1</v>
      </c>
      <c r="B7" s="733" t="s">
        <v>392</v>
      </c>
      <c r="C7" s="734"/>
      <c r="D7" s="734"/>
      <c r="E7" s="734"/>
      <c r="F7" s="734"/>
      <c r="G7" s="734"/>
      <c r="H7" s="734"/>
      <c r="I7" s="734"/>
      <c r="J7" s="734"/>
      <c r="K7" s="734"/>
      <c r="L7" s="734"/>
      <c r="M7" s="734"/>
      <c r="N7" s="734"/>
      <c r="O7" s="734"/>
      <c r="P7" s="735"/>
      <c r="Q7" s="736">
        <v>5410</v>
      </c>
      <c r="R7" s="737"/>
      <c r="S7" s="737"/>
      <c r="T7" s="737"/>
      <c r="U7" s="737"/>
      <c r="V7" s="737">
        <v>5345</v>
      </c>
      <c r="W7" s="737"/>
      <c r="X7" s="737"/>
      <c r="Y7" s="737"/>
      <c r="Z7" s="737"/>
      <c r="AA7" s="737">
        <v>65</v>
      </c>
      <c r="AB7" s="737"/>
      <c r="AC7" s="737"/>
      <c r="AD7" s="737"/>
      <c r="AE7" s="738"/>
      <c r="AF7" s="739">
        <v>65</v>
      </c>
      <c r="AG7" s="740"/>
      <c r="AH7" s="740"/>
      <c r="AI7" s="740"/>
      <c r="AJ7" s="741"/>
      <c r="AK7" s="742">
        <v>508</v>
      </c>
      <c r="AL7" s="743"/>
      <c r="AM7" s="743"/>
      <c r="AN7" s="743"/>
      <c r="AO7" s="743"/>
      <c r="AP7" s="743">
        <v>5944</v>
      </c>
      <c r="AQ7" s="743"/>
      <c r="AR7" s="743"/>
      <c r="AS7" s="743"/>
      <c r="AT7" s="743"/>
      <c r="AU7" s="744"/>
      <c r="AV7" s="744"/>
      <c r="AW7" s="744"/>
      <c r="AX7" s="744"/>
      <c r="AY7" s="745"/>
      <c r="AZ7" s="223"/>
      <c r="BA7" s="223"/>
      <c r="BB7" s="223"/>
      <c r="BC7" s="223"/>
      <c r="BD7" s="223"/>
      <c r="BE7" s="224"/>
      <c r="BF7" s="224"/>
      <c r="BG7" s="224"/>
      <c r="BH7" s="224"/>
      <c r="BI7" s="224"/>
      <c r="BJ7" s="224"/>
      <c r="BK7" s="224"/>
      <c r="BL7" s="224"/>
      <c r="BM7" s="224"/>
      <c r="BN7" s="224"/>
      <c r="BO7" s="224"/>
      <c r="BP7" s="224"/>
      <c r="BQ7" s="228">
        <v>1</v>
      </c>
      <c r="BR7" s="229"/>
      <c r="BS7" s="730" t="s">
        <v>601</v>
      </c>
      <c r="BT7" s="731"/>
      <c r="BU7" s="731"/>
      <c r="BV7" s="731"/>
      <c r="BW7" s="731"/>
      <c r="BX7" s="731"/>
      <c r="BY7" s="731"/>
      <c r="BZ7" s="731"/>
      <c r="CA7" s="731"/>
      <c r="CB7" s="731"/>
      <c r="CC7" s="731"/>
      <c r="CD7" s="731"/>
      <c r="CE7" s="731"/>
      <c r="CF7" s="731"/>
      <c r="CG7" s="746"/>
      <c r="CH7" s="727">
        <v>4</v>
      </c>
      <c r="CI7" s="728"/>
      <c r="CJ7" s="728"/>
      <c r="CK7" s="728"/>
      <c r="CL7" s="729"/>
      <c r="CM7" s="727">
        <v>112</v>
      </c>
      <c r="CN7" s="728"/>
      <c r="CO7" s="728"/>
      <c r="CP7" s="728"/>
      <c r="CQ7" s="729"/>
      <c r="CR7" s="727">
        <v>35</v>
      </c>
      <c r="CS7" s="728"/>
      <c r="CT7" s="728"/>
      <c r="CU7" s="728"/>
      <c r="CV7" s="729"/>
      <c r="CW7" s="727" t="s">
        <v>602</v>
      </c>
      <c r="CX7" s="728"/>
      <c r="CY7" s="728"/>
      <c r="CZ7" s="728"/>
      <c r="DA7" s="729"/>
      <c r="DB7" s="727" t="s">
        <v>602</v>
      </c>
      <c r="DC7" s="728"/>
      <c r="DD7" s="728"/>
      <c r="DE7" s="728"/>
      <c r="DF7" s="729"/>
      <c r="DG7" s="727" t="s">
        <v>602</v>
      </c>
      <c r="DH7" s="728"/>
      <c r="DI7" s="728"/>
      <c r="DJ7" s="728"/>
      <c r="DK7" s="729"/>
      <c r="DL7" s="727" t="s">
        <v>602</v>
      </c>
      <c r="DM7" s="728"/>
      <c r="DN7" s="728"/>
      <c r="DO7" s="728"/>
      <c r="DP7" s="729"/>
      <c r="DQ7" s="727" t="s">
        <v>602</v>
      </c>
      <c r="DR7" s="728"/>
      <c r="DS7" s="728"/>
      <c r="DT7" s="728"/>
      <c r="DU7" s="729"/>
      <c r="DV7" s="730"/>
      <c r="DW7" s="731"/>
      <c r="DX7" s="731"/>
      <c r="DY7" s="731"/>
      <c r="DZ7" s="732"/>
      <c r="EA7" s="226"/>
    </row>
    <row r="8" spans="1:131" s="227" customFormat="1" ht="26.25" customHeight="1" x14ac:dyDescent="0.15">
      <c r="A8" s="230">
        <v>2</v>
      </c>
      <c r="B8" s="764" t="s">
        <v>393</v>
      </c>
      <c r="C8" s="765"/>
      <c r="D8" s="765"/>
      <c r="E8" s="765"/>
      <c r="F8" s="765"/>
      <c r="G8" s="765"/>
      <c r="H8" s="765"/>
      <c r="I8" s="765"/>
      <c r="J8" s="765"/>
      <c r="K8" s="765"/>
      <c r="L8" s="765"/>
      <c r="M8" s="765"/>
      <c r="N8" s="765"/>
      <c r="O8" s="765"/>
      <c r="P8" s="766"/>
      <c r="Q8" s="767">
        <v>47</v>
      </c>
      <c r="R8" s="768"/>
      <c r="S8" s="768"/>
      <c r="T8" s="768"/>
      <c r="U8" s="768"/>
      <c r="V8" s="768">
        <v>46</v>
      </c>
      <c r="W8" s="768"/>
      <c r="X8" s="768"/>
      <c r="Y8" s="768"/>
      <c r="Z8" s="768"/>
      <c r="AA8" s="768">
        <v>1</v>
      </c>
      <c r="AB8" s="768"/>
      <c r="AC8" s="768"/>
      <c r="AD8" s="768"/>
      <c r="AE8" s="769"/>
      <c r="AF8" s="770">
        <v>1</v>
      </c>
      <c r="AG8" s="771"/>
      <c r="AH8" s="771"/>
      <c r="AI8" s="771"/>
      <c r="AJ8" s="772"/>
      <c r="AK8" s="753">
        <v>17</v>
      </c>
      <c r="AL8" s="754"/>
      <c r="AM8" s="754"/>
      <c r="AN8" s="754"/>
      <c r="AO8" s="754"/>
      <c r="AP8" s="754">
        <v>12</v>
      </c>
      <c r="AQ8" s="754"/>
      <c r="AR8" s="754"/>
      <c r="AS8" s="754"/>
      <c r="AT8" s="754"/>
      <c r="AU8" s="755"/>
      <c r="AV8" s="755"/>
      <c r="AW8" s="755"/>
      <c r="AX8" s="755"/>
      <c r="AY8" s="756"/>
      <c r="AZ8" s="223"/>
      <c r="BA8" s="223"/>
      <c r="BB8" s="223"/>
      <c r="BC8" s="223"/>
      <c r="BD8" s="223"/>
      <c r="BE8" s="224"/>
      <c r="BF8" s="224"/>
      <c r="BG8" s="224"/>
      <c r="BH8" s="224"/>
      <c r="BI8" s="224"/>
      <c r="BJ8" s="224"/>
      <c r="BK8" s="224"/>
      <c r="BL8" s="224"/>
      <c r="BM8" s="224"/>
      <c r="BN8" s="224"/>
      <c r="BO8" s="224"/>
      <c r="BP8" s="224"/>
      <c r="BQ8" s="230">
        <v>2</v>
      </c>
      <c r="BR8" s="231"/>
      <c r="BS8" s="757"/>
      <c r="BT8" s="758"/>
      <c r="BU8" s="758"/>
      <c r="BV8" s="758"/>
      <c r="BW8" s="758"/>
      <c r="BX8" s="758"/>
      <c r="BY8" s="758"/>
      <c r="BZ8" s="758"/>
      <c r="CA8" s="758"/>
      <c r="CB8" s="758"/>
      <c r="CC8" s="758"/>
      <c r="CD8" s="758"/>
      <c r="CE8" s="758"/>
      <c r="CF8" s="758"/>
      <c r="CG8" s="759"/>
      <c r="CH8" s="760"/>
      <c r="CI8" s="761"/>
      <c r="CJ8" s="761"/>
      <c r="CK8" s="761"/>
      <c r="CL8" s="762"/>
      <c r="CM8" s="760"/>
      <c r="CN8" s="761"/>
      <c r="CO8" s="761"/>
      <c r="CP8" s="761"/>
      <c r="CQ8" s="762"/>
      <c r="CR8" s="760"/>
      <c r="CS8" s="761"/>
      <c r="CT8" s="761"/>
      <c r="CU8" s="761"/>
      <c r="CV8" s="762"/>
      <c r="CW8" s="760"/>
      <c r="CX8" s="761"/>
      <c r="CY8" s="761"/>
      <c r="CZ8" s="761"/>
      <c r="DA8" s="762"/>
      <c r="DB8" s="760"/>
      <c r="DC8" s="761"/>
      <c r="DD8" s="761"/>
      <c r="DE8" s="761"/>
      <c r="DF8" s="762"/>
      <c r="DG8" s="760"/>
      <c r="DH8" s="761"/>
      <c r="DI8" s="761"/>
      <c r="DJ8" s="761"/>
      <c r="DK8" s="762"/>
      <c r="DL8" s="760"/>
      <c r="DM8" s="761"/>
      <c r="DN8" s="761"/>
      <c r="DO8" s="761"/>
      <c r="DP8" s="762"/>
      <c r="DQ8" s="760"/>
      <c r="DR8" s="761"/>
      <c r="DS8" s="761"/>
      <c r="DT8" s="761"/>
      <c r="DU8" s="762"/>
      <c r="DV8" s="757"/>
      <c r="DW8" s="758"/>
      <c r="DX8" s="758"/>
      <c r="DY8" s="758"/>
      <c r="DZ8" s="763"/>
      <c r="EA8" s="226"/>
    </row>
    <row r="9" spans="1:131" s="227" customFormat="1" ht="26.25" customHeight="1" x14ac:dyDescent="0.15">
      <c r="A9" s="230">
        <v>3</v>
      </c>
      <c r="B9" s="764"/>
      <c r="C9" s="765"/>
      <c r="D9" s="765"/>
      <c r="E9" s="765"/>
      <c r="F9" s="765"/>
      <c r="G9" s="765"/>
      <c r="H9" s="765"/>
      <c r="I9" s="765"/>
      <c r="J9" s="765"/>
      <c r="K9" s="765"/>
      <c r="L9" s="765"/>
      <c r="M9" s="765"/>
      <c r="N9" s="765"/>
      <c r="O9" s="765"/>
      <c r="P9" s="766"/>
      <c r="Q9" s="767"/>
      <c r="R9" s="768"/>
      <c r="S9" s="768"/>
      <c r="T9" s="768"/>
      <c r="U9" s="768"/>
      <c r="V9" s="768"/>
      <c r="W9" s="768"/>
      <c r="X9" s="768"/>
      <c r="Y9" s="768"/>
      <c r="Z9" s="768"/>
      <c r="AA9" s="768"/>
      <c r="AB9" s="768"/>
      <c r="AC9" s="768"/>
      <c r="AD9" s="768"/>
      <c r="AE9" s="769"/>
      <c r="AF9" s="770"/>
      <c r="AG9" s="771"/>
      <c r="AH9" s="771"/>
      <c r="AI9" s="771"/>
      <c r="AJ9" s="772"/>
      <c r="AK9" s="753"/>
      <c r="AL9" s="754"/>
      <c r="AM9" s="754"/>
      <c r="AN9" s="754"/>
      <c r="AO9" s="754"/>
      <c r="AP9" s="754"/>
      <c r="AQ9" s="754"/>
      <c r="AR9" s="754"/>
      <c r="AS9" s="754"/>
      <c r="AT9" s="754"/>
      <c r="AU9" s="755"/>
      <c r="AV9" s="755"/>
      <c r="AW9" s="755"/>
      <c r="AX9" s="755"/>
      <c r="AY9" s="756"/>
      <c r="AZ9" s="223"/>
      <c r="BA9" s="223"/>
      <c r="BB9" s="223"/>
      <c r="BC9" s="223"/>
      <c r="BD9" s="223"/>
      <c r="BE9" s="224"/>
      <c r="BF9" s="224"/>
      <c r="BG9" s="224"/>
      <c r="BH9" s="224"/>
      <c r="BI9" s="224"/>
      <c r="BJ9" s="224"/>
      <c r="BK9" s="224"/>
      <c r="BL9" s="224"/>
      <c r="BM9" s="224"/>
      <c r="BN9" s="224"/>
      <c r="BO9" s="224"/>
      <c r="BP9" s="224"/>
      <c r="BQ9" s="230">
        <v>3</v>
      </c>
      <c r="BR9" s="231"/>
      <c r="BS9" s="757"/>
      <c r="BT9" s="758"/>
      <c r="BU9" s="758"/>
      <c r="BV9" s="758"/>
      <c r="BW9" s="758"/>
      <c r="BX9" s="758"/>
      <c r="BY9" s="758"/>
      <c r="BZ9" s="758"/>
      <c r="CA9" s="758"/>
      <c r="CB9" s="758"/>
      <c r="CC9" s="758"/>
      <c r="CD9" s="758"/>
      <c r="CE9" s="758"/>
      <c r="CF9" s="758"/>
      <c r="CG9" s="759"/>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57"/>
      <c r="DW9" s="758"/>
      <c r="DX9" s="758"/>
      <c r="DY9" s="758"/>
      <c r="DZ9" s="763"/>
      <c r="EA9" s="226"/>
    </row>
    <row r="10" spans="1:131" s="227" customFormat="1" ht="26.25" customHeight="1" x14ac:dyDescent="0.15">
      <c r="A10" s="230">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23"/>
      <c r="BA10" s="223"/>
      <c r="BB10" s="223"/>
      <c r="BC10" s="223"/>
      <c r="BD10" s="223"/>
      <c r="BE10" s="224"/>
      <c r="BF10" s="224"/>
      <c r="BG10" s="224"/>
      <c r="BH10" s="224"/>
      <c r="BI10" s="224"/>
      <c r="BJ10" s="224"/>
      <c r="BK10" s="224"/>
      <c r="BL10" s="224"/>
      <c r="BM10" s="224"/>
      <c r="BN10" s="224"/>
      <c r="BO10" s="224"/>
      <c r="BP10" s="224"/>
      <c r="BQ10" s="230">
        <v>4</v>
      </c>
      <c r="BR10" s="231"/>
      <c r="BS10" s="757"/>
      <c r="BT10" s="758"/>
      <c r="BU10" s="758"/>
      <c r="BV10" s="758"/>
      <c r="BW10" s="758"/>
      <c r="BX10" s="758"/>
      <c r="BY10" s="758"/>
      <c r="BZ10" s="758"/>
      <c r="CA10" s="758"/>
      <c r="CB10" s="758"/>
      <c r="CC10" s="758"/>
      <c r="CD10" s="758"/>
      <c r="CE10" s="758"/>
      <c r="CF10" s="758"/>
      <c r="CG10" s="75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57"/>
      <c r="DW10" s="758"/>
      <c r="DX10" s="758"/>
      <c r="DY10" s="758"/>
      <c r="DZ10" s="763"/>
      <c r="EA10" s="226"/>
    </row>
    <row r="11" spans="1:131" s="227" customFormat="1" ht="26.25" customHeight="1" x14ac:dyDescent="0.15">
      <c r="A11" s="230">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23"/>
      <c r="BA11" s="223"/>
      <c r="BB11" s="223"/>
      <c r="BC11" s="223"/>
      <c r="BD11" s="223"/>
      <c r="BE11" s="224"/>
      <c r="BF11" s="224"/>
      <c r="BG11" s="224"/>
      <c r="BH11" s="224"/>
      <c r="BI11" s="224"/>
      <c r="BJ11" s="224"/>
      <c r="BK11" s="224"/>
      <c r="BL11" s="224"/>
      <c r="BM11" s="224"/>
      <c r="BN11" s="224"/>
      <c r="BO11" s="224"/>
      <c r="BP11" s="224"/>
      <c r="BQ11" s="230">
        <v>5</v>
      </c>
      <c r="BR11" s="231"/>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26"/>
    </row>
    <row r="12" spans="1:131" s="227" customFormat="1" ht="26.25" customHeight="1" x14ac:dyDescent="0.15">
      <c r="A12" s="230">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23"/>
      <c r="BA12" s="223"/>
      <c r="BB12" s="223"/>
      <c r="BC12" s="223"/>
      <c r="BD12" s="223"/>
      <c r="BE12" s="224"/>
      <c r="BF12" s="224"/>
      <c r="BG12" s="224"/>
      <c r="BH12" s="224"/>
      <c r="BI12" s="224"/>
      <c r="BJ12" s="224"/>
      <c r="BK12" s="224"/>
      <c r="BL12" s="224"/>
      <c r="BM12" s="224"/>
      <c r="BN12" s="224"/>
      <c r="BO12" s="224"/>
      <c r="BP12" s="224"/>
      <c r="BQ12" s="230">
        <v>6</v>
      </c>
      <c r="BR12" s="231"/>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6"/>
    </row>
    <row r="13" spans="1:131" s="227" customFormat="1" ht="26.25" customHeight="1" x14ac:dyDescent="0.15">
      <c r="A13" s="230">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23"/>
      <c r="BA13" s="223"/>
      <c r="BB13" s="223"/>
      <c r="BC13" s="223"/>
      <c r="BD13" s="223"/>
      <c r="BE13" s="224"/>
      <c r="BF13" s="224"/>
      <c r="BG13" s="224"/>
      <c r="BH13" s="224"/>
      <c r="BI13" s="224"/>
      <c r="BJ13" s="224"/>
      <c r="BK13" s="224"/>
      <c r="BL13" s="224"/>
      <c r="BM13" s="224"/>
      <c r="BN13" s="224"/>
      <c r="BO13" s="224"/>
      <c r="BP13" s="224"/>
      <c r="BQ13" s="230">
        <v>7</v>
      </c>
      <c r="BR13" s="231"/>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6"/>
    </row>
    <row r="14" spans="1:131" s="227" customFormat="1" ht="26.25" customHeight="1" x14ac:dyDescent="0.15">
      <c r="A14" s="230">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23"/>
      <c r="BA14" s="223"/>
      <c r="BB14" s="223"/>
      <c r="BC14" s="223"/>
      <c r="BD14" s="223"/>
      <c r="BE14" s="224"/>
      <c r="BF14" s="224"/>
      <c r="BG14" s="224"/>
      <c r="BH14" s="224"/>
      <c r="BI14" s="224"/>
      <c r="BJ14" s="224"/>
      <c r="BK14" s="224"/>
      <c r="BL14" s="224"/>
      <c r="BM14" s="224"/>
      <c r="BN14" s="224"/>
      <c r="BO14" s="224"/>
      <c r="BP14" s="224"/>
      <c r="BQ14" s="230">
        <v>8</v>
      </c>
      <c r="BR14" s="231"/>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6"/>
    </row>
    <row r="15" spans="1:131" s="227" customFormat="1" ht="26.25" customHeight="1" x14ac:dyDescent="0.15">
      <c r="A15" s="230">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23"/>
      <c r="BA15" s="223"/>
      <c r="BB15" s="223"/>
      <c r="BC15" s="223"/>
      <c r="BD15" s="223"/>
      <c r="BE15" s="224"/>
      <c r="BF15" s="224"/>
      <c r="BG15" s="224"/>
      <c r="BH15" s="224"/>
      <c r="BI15" s="224"/>
      <c r="BJ15" s="224"/>
      <c r="BK15" s="224"/>
      <c r="BL15" s="224"/>
      <c r="BM15" s="224"/>
      <c r="BN15" s="224"/>
      <c r="BO15" s="224"/>
      <c r="BP15" s="224"/>
      <c r="BQ15" s="230">
        <v>9</v>
      </c>
      <c r="BR15" s="231"/>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6"/>
    </row>
    <row r="16" spans="1:131" s="227" customFormat="1" ht="26.25" customHeight="1" x14ac:dyDescent="0.15">
      <c r="A16" s="230">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23"/>
      <c r="BA16" s="223"/>
      <c r="BB16" s="223"/>
      <c r="BC16" s="223"/>
      <c r="BD16" s="223"/>
      <c r="BE16" s="224"/>
      <c r="BF16" s="224"/>
      <c r="BG16" s="224"/>
      <c r="BH16" s="224"/>
      <c r="BI16" s="224"/>
      <c r="BJ16" s="224"/>
      <c r="BK16" s="224"/>
      <c r="BL16" s="224"/>
      <c r="BM16" s="224"/>
      <c r="BN16" s="224"/>
      <c r="BO16" s="224"/>
      <c r="BP16" s="224"/>
      <c r="BQ16" s="230">
        <v>10</v>
      </c>
      <c r="BR16" s="231"/>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6"/>
    </row>
    <row r="17" spans="1:131" s="227" customFormat="1" ht="26.25" customHeight="1" x14ac:dyDescent="0.15">
      <c r="A17" s="230">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23"/>
      <c r="BA17" s="223"/>
      <c r="BB17" s="223"/>
      <c r="BC17" s="223"/>
      <c r="BD17" s="223"/>
      <c r="BE17" s="224"/>
      <c r="BF17" s="224"/>
      <c r="BG17" s="224"/>
      <c r="BH17" s="224"/>
      <c r="BI17" s="224"/>
      <c r="BJ17" s="224"/>
      <c r="BK17" s="224"/>
      <c r="BL17" s="224"/>
      <c r="BM17" s="224"/>
      <c r="BN17" s="224"/>
      <c r="BO17" s="224"/>
      <c r="BP17" s="224"/>
      <c r="BQ17" s="230">
        <v>11</v>
      </c>
      <c r="BR17" s="231"/>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6"/>
    </row>
    <row r="18" spans="1:131" s="227" customFormat="1" ht="26.25" customHeight="1" x14ac:dyDescent="0.15">
      <c r="A18" s="230">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23"/>
      <c r="BA18" s="223"/>
      <c r="BB18" s="223"/>
      <c r="BC18" s="223"/>
      <c r="BD18" s="223"/>
      <c r="BE18" s="224"/>
      <c r="BF18" s="224"/>
      <c r="BG18" s="224"/>
      <c r="BH18" s="224"/>
      <c r="BI18" s="224"/>
      <c r="BJ18" s="224"/>
      <c r="BK18" s="224"/>
      <c r="BL18" s="224"/>
      <c r="BM18" s="224"/>
      <c r="BN18" s="224"/>
      <c r="BO18" s="224"/>
      <c r="BP18" s="224"/>
      <c r="BQ18" s="230">
        <v>12</v>
      </c>
      <c r="BR18" s="231"/>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6"/>
    </row>
    <row r="19" spans="1:131" s="227" customFormat="1" ht="26.25" customHeight="1" x14ac:dyDescent="0.15">
      <c r="A19" s="230">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23"/>
      <c r="BA19" s="223"/>
      <c r="BB19" s="223"/>
      <c r="BC19" s="223"/>
      <c r="BD19" s="223"/>
      <c r="BE19" s="224"/>
      <c r="BF19" s="224"/>
      <c r="BG19" s="224"/>
      <c r="BH19" s="224"/>
      <c r="BI19" s="224"/>
      <c r="BJ19" s="224"/>
      <c r="BK19" s="224"/>
      <c r="BL19" s="224"/>
      <c r="BM19" s="224"/>
      <c r="BN19" s="224"/>
      <c r="BO19" s="224"/>
      <c r="BP19" s="224"/>
      <c r="BQ19" s="230">
        <v>13</v>
      </c>
      <c r="BR19" s="231"/>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6"/>
    </row>
    <row r="20" spans="1:131" s="227" customFormat="1" ht="26.25" customHeight="1" x14ac:dyDescent="0.15">
      <c r="A20" s="230">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23"/>
      <c r="BA20" s="223"/>
      <c r="BB20" s="223"/>
      <c r="BC20" s="223"/>
      <c r="BD20" s="223"/>
      <c r="BE20" s="224"/>
      <c r="BF20" s="224"/>
      <c r="BG20" s="224"/>
      <c r="BH20" s="224"/>
      <c r="BI20" s="224"/>
      <c r="BJ20" s="224"/>
      <c r="BK20" s="224"/>
      <c r="BL20" s="224"/>
      <c r="BM20" s="224"/>
      <c r="BN20" s="224"/>
      <c r="BO20" s="224"/>
      <c r="BP20" s="224"/>
      <c r="BQ20" s="230">
        <v>14</v>
      </c>
      <c r="BR20" s="231"/>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6"/>
    </row>
    <row r="21" spans="1:131" s="227" customFormat="1" ht="26.25" customHeight="1" thickBot="1" x14ac:dyDescent="0.2">
      <c r="A21" s="230">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23"/>
      <c r="BA21" s="223"/>
      <c r="BB21" s="223"/>
      <c r="BC21" s="223"/>
      <c r="BD21" s="223"/>
      <c r="BE21" s="224"/>
      <c r="BF21" s="224"/>
      <c r="BG21" s="224"/>
      <c r="BH21" s="224"/>
      <c r="BI21" s="224"/>
      <c r="BJ21" s="224"/>
      <c r="BK21" s="224"/>
      <c r="BL21" s="224"/>
      <c r="BM21" s="224"/>
      <c r="BN21" s="224"/>
      <c r="BO21" s="224"/>
      <c r="BP21" s="224"/>
      <c r="BQ21" s="230">
        <v>15</v>
      </c>
      <c r="BR21" s="231"/>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6"/>
    </row>
    <row r="22" spans="1:131" s="227" customFormat="1" ht="26.25" customHeight="1" x14ac:dyDescent="0.15">
      <c r="A22" s="230">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394</v>
      </c>
      <c r="BA22" s="790"/>
      <c r="BB22" s="790"/>
      <c r="BC22" s="790"/>
      <c r="BD22" s="791"/>
      <c r="BE22" s="224"/>
      <c r="BF22" s="224"/>
      <c r="BG22" s="224"/>
      <c r="BH22" s="224"/>
      <c r="BI22" s="224"/>
      <c r="BJ22" s="224"/>
      <c r="BK22" s="224"/>
      <c r="BL22" s="224"/>
      <c r="BM22" s="224"/>
      <c r="BN22" s="224"/>
      <c r="BO22" s="224"/>
      <c r="BP22" s="224"/>
      <c r="BQ22" s="230">
        <v>16</v>
      </c>
      <c r="BR22" s="231"/>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6"/>
    </row>
    <row r="23" spans="1:131" s="227" customFormat="1" ht="26.25" customHeight="1" thickBot="1" x14ac:dyDescent="0.2">
      <c r="A23" s="232" t="s">
        <v>395</v>
      </c>
      <c r="B23" s="773" t="s">
        <v>396</v>
      </c>
      <c r="C23" s="774"/>
      <c r="D23" s="774"/>
      <c r="E23" s="774"/>
      <c r="F23" s="774"/>
      <c r="G23" s="774"/>
      <c r="H23" s="774"/>
      <c r="I23" s="774"/>
      <c r="J23" s="774"/>
      <c r="K23" s="774"/>
      <c r="L23" s="774"/>
      <c r="M23" s="774"/>
      <c r="N23" s="774"/>
      <c r="O23" s="774"/>
      <c r="P23" s="775"/>
      <c r="Q23" s="776">
        <v>5440</v>
      </c>
      <c r="R23" s="777"/>
      <c r="S23" s="777"/>
      <c r="T23" s="777"/>
      <c r="U23" s="777"/>
      <c r="V23" s="777">
        <v>5374</v>
      </c>
      <c r="W23" s="777"/>
      <c r="X23" s="777"/>
      <c r="Y23" s="777"/>
      <c r="Z23" s="777"/>
      <c r="AA23" s="777">
        <v>66</v>
      </c>
      <c r="AB23" s="777"/>
      <c r="AC23" s="777"/>
      <c r="AD23" s="777"/>
      <c r="AE23" s="778"/>
      <c r="AF23" s="779">
        <v>66</v>
      </c>
      <c r="AG23" s="777"/>
      <c r="AH23" s="777"/>
      <c r="AI23" s="777"/>
      <c r="AJ23" s="780"/>
      <c r="AK23" s="781"/>
      <c r="AL23" s="782"/>
      <c r="AM23" s="782"/>
      <c r="AN23" s="782"/>
      <c r="AO23" s="782"/>
      <c r="AP23" s="777">
        <v>5956</v>
      </c>
      <c r="AQ23" s="777"/>
      <c r="AR23" s="777"/>
      <c r="AS23" s="777"/>
      <c r="AT23" s="777"/>
      <c r="AU23" s="793"/>
      <c r="AV23" s="793"/>
      <c r="AW23" s="793"/>
      <c r="AX23" s="793"/>
      <c r="AY23" s="794"/>
      <c r="AZ23" s="795" t="s">
        <v>397</v>
      </c>
      <c r="BA23" s="796"/>
      <c r="BB23" s="796"/>
      <c r="BC23" s="796"/>
      <c r="BD23" s="797"/>
      <c r="BE23" s="224"/>
      <c r="BF23" s="224"/>
      <c r="BG23" s="224"/>
      <c r="BH23" s="224"/>
      <c r="BI23" s="224"/>
      <c r="BJ23" s="224"/>
      <c r="BK23" s="224"/>
      <c r="BL23" s="224"/>
      <c r="BM23" s="224"/>
      <c r="BN23" s="224"/>
      <c r="BO23" s="224"/>
      <c r="BP23" s="224"/>
      <c r="BQ23" s="230">
        <v>17</v>
      </c>
      <c r="BR23" s="231"/>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6"/>
    </row>
    <row r="24" spans="1:131" s="227" customFormat="1" ht="26.25" customHeight="1" x14ac:dyDescent="0.15">
      <c r="A24" s="792" t="s">
        <v>398</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23"/>
      <c r="BA24" s="223"/>
      <c r="BB24" s="223"/>
      <c r="BC24" s="223"/>
      <c r="BD24" s="223"/>
      <c r="BE24" s="224"/>
      <c r="BF24" s="224"/>
      <c r="BG24" s="224"/>
      <c r="BH24" s="224"/>
      <c r="BI24" s="224"/>
      <c r="BJ24" s="224"/>
      <c r="BK24" s="224"/>
      <c r="BL24" s="224"/>
      <c r="BM24" s="224"/>
      <c r="BN24" s="224"/>
      <c r="BO24" s="224"/>
      <c r="BP24" s="224"/>
      <c r="BQ24" s="230">
        <v>18</v>
      </c>
      <c r="BR24" s="231"/>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6"/>
    </row>
    <row r="25" spans="1:131" ht="26.25" customHeight="1" thickBot="1" x14ac:dyDescent="0.2">
      <c r="A25" s="709" t="s">
        <v>399</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23"/>
      <c r="BK25" s="223"/>
      <c r="BL25" s="223"/>
      <c r="BM25" s="223"/>
      <c r="BN25" s="223"/>
      <c r="BO25" s="233"/>
      <c r="BP25" s="233"/>
      <c r="BQ25" s="230">
        <v>19</v>
      </c>
      <c r="BR25" s="231"/>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21"/>
    </row>
    <row r="26" spans="1:131" ht="26.25" customHeight="1" x14ac:dyDescent="0.15">
      <c r="A26" s="711" t="s">
        <v>375</v>
      </c>
      <c r="B26" s="712"/>
      <c r="C26" s="712"/>
      <c r="D26" s="712"/>
      <c r="E26" s="712"/>
      <c r="F26" s="712"/>
      <c r="G26" s="712"/>
      <c r="H26" s="712"/>
      <c r="I26" s="712"/>
      <c r="J26" s="712"/>
      <c r="K26" s="712"/>
      <c r="L26" s="712"/>
      <c r="M26" s="712"/>
      <c r="N26" s="712"/>
      <c r="O26" s="712"/>
      <c r="P26" s="713"/>
      <c r="Q26" s="717" t="s">
        <v>400</v>
      </c>
      <c r="R26" s="718"/>
      <c r="S26" s="718"/>
      <c r="T26" s="718"/>
      <c r="U26" s="719"/>
      <c r="V26" s="717" t="s">
        <v>401</v>
      </c>
      <c r="W26" s="718"/>
      <c r="X26" s="718"/>
      <c r="Y26" s="718"/>
      <c r="Z26" s="719"/>
      <c r="AA26" s="717" t="s">
        <v>402</v>
      </c>
      <c r="AB26" s="718"/>
      <c r="AC26" s="718"/>
      <c r="AD26" s="718"/>
      <c r="AE26" s="718"/>
      <c r="AF26" s="798" t="s">
        <v>403</v>
      </c>
      <c r="AG26" s="799"/>
      <c r="AH26" s="799"/>
      <c r="AI26" s="799"/>
      <c r="AJ26" s="800"/>
      <c r="AK26" s="718" t="s">
        <v>404</v>
      </c>
      <c r="AL26" s="718"/>
      <c r="AM26" s="718"/>
      <c r="AN26" s="718"/>
      <c r="AO26" s="719"/>
      <c r="AP26" s="717" t="s">
        <v>405</v>
      </c>
      <c r="AQ26" s="718"/>
      <c r="AR26" s="718"/>
      <c r="AS26" s="718"/>
      <c r="AT26" s="719"/>
      <c r="AU26" s="717" t="s">
        <v>406</v>
      </c>
      <c r="AV26" s="718"/>
      <c r="AW26" s="718"/>
      <c r="AX26" s="718"/>
      <c r="AY26" s="719"/>
      <c r="AZ26" s="717" t="s">
        <v>407</v>
      </c>
      <c r="BA26" s="718"/>
      <c r="BB26" s="718"/>
      <c r="BC26" s="718"/>
      <c r="BD26" s="719"/>
      <c r="BE26" s="717" t="s">
        <v>382</v>
      </c>
      <c r="BF26" s="718"/>
      <c r="BG26" s="718"/>
      <c r="BH26" s="718"/>
      <c r="BI26" s="724"/>
      <c r="BJ26" s="223"/>
      <c r="BK26" s="223"/>
      <c r="BL26" s="223"/>
      <c r="BM26" s="223"/>
      <c r="BN26" s="223"/>
      <c r="BO26" s="233"/>
      <c r="BP26" s="233"/>
      <c r="BQ26" s="230">
        <v>20</v>
      </c>
      <c r="BR26" s="231"/>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21"/>
    </row>
    <row r="27" spans="1:131" ht="26.25" customHeight="1" thickBot="1" x14ac:dyDescent="0.2">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23"/>
      <c r="BK27" s="223"/>
      <c r="BL27" s="223"/>
      <c r="BM27" s="223"/>
      <c r="BN27" s="223"/>
      <c r="BO27" s="233"/>
      <c r="BP27" s="233"/>
      <c r="BQ27" s="230">
        <v>21</v>
      </c>
      <c r="BR27" s="231"/>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21"/>
    </row>
    <row r="28" spans="1:131" ht="26.25" customHeight="1" thickTop="1" x14ac:dyDescent="0.15">
      <c r="A28" s="234">
        <v>1</v>
      </c>
      <c r="B28" s="733" t="s">
        <v>408</v>
      </c>
      <c r="C28" s="734"/>
      <c r="D28" s="734"/>
      <c r="E28" s="734"/>
      <c r="F28" s="734"/>
      <c r="G28" s="734"/>
      <c r="H28" s="734"/>
      <c r="I28" s="734"/>
      <c r="J28" s="734"/>
      <c r="K28" s="734"/>
      <c r="L28" s="734"/>
      <c r="M28" s="734"/>
      <c r="N28" s="734"/>
      <c r="O28" s="734"/>
      <c r="P28" s="735"/>
      <c r="Q28" s="806">
        <v>372</v>
      </c>
      <c r="R28" s="807"/>
      <c r="S28" s="807"/>
      <c r="T28" s="807"/>
      <c r="U28" s="807"/>
      <c r="V28" s="807">
        <v>364</v>
      </c>
      <c r="W28" s="807"/>
      <c r="X28" s="807"/>
      <c r="Y28" s="807"/>
      <c r="Z28" s="807"/>
      <c r="AA28" s="807">
        <v>8</v>
      </c>
      <c r="AB28" s="807"/>
      <c r="AC28" s="807"/>
      <c r="AD28" s="807"/>
      <c r="AE28" s="808"/>
      <c r="AF28" s="809">
        <v>8</v>
      </c>
      <c r="AG28" s="807"/>
      <c r="AH28" s="807"/>
      <c r="AI28" s="807"/>
      <c r="AJ28" s="810"/>
      <c r="AK28" s="811">
        <v>37</v>
      </c>
      <c r="AL28" s="812"/>
      <c r="AM28" s="812"/>
      <c r="AN28" s="812"/>
      <c r="AO28" s="812"/>
      <c r="AP28" s="812" t="s">
        <v>602</v>
      </c>
      <c r="AQ28" s="812"/>
      <c r="AR28" s="812"/>
      <c r="AS28" s="812"/>
      <c r="AT28" s="812"/>
      <c r="AU28" s="812" t="s">
        <v>602</v>
      </c>
      <c r="AV28" s="812"/>
      <c r="AW28" s="812"/>
      <c r="AX28" s="812"/>
      <c r="AY28" s="812"/>
      <c r="AZ28" s="813" t="s">
        <v>602</v>
      </c>
      <c r="BA28" s="813"/>
      <c r="BB28" s="813"/>
      <c r="BC28" s="813"/>
      <c r="BD28" s="813"/>
      <c r="BE28" s="804"/>
      <c r="BF28" s="804"/>
      <c r="BG28" s="804"/>
      <c r="BH28" s="804"/>
      <c r="BI28" s="805"/>
      <c r="BJ28" s="223"/>
      <c r="BK28" s="223"/>
      <c r="BL28" s="223"/>
      <c r="BM28" s="223"/>
      <c r="BN28" s="223"/>
      <c r="BO28" s="233"/>
      <c r="BP28" s="233"/>
      <c r="BQ28" s="230">
        <v>22</v>
      </c>
      <c r="BR28" s="231"/>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21"/>
    </row>
    <row r="29" spans="1:131" ht="26.25" customHeight="1" x14ac:dyDescent="0.15">
      <c r="A29" s="234">
        <v>2</v>
      </c>
      <c r="B29" s="764" t="s">
        <v>409</v>
      </c>
      <c r="C29" s="765"/>
      <c r="D29" s="765"/>
      <c r="E29" s="765"/>
      <c r="F29" s="765"/>
      <c r="G29" s="765"/>
      <c r="H29" s="765"/>
      <c r="I29" s="765"/>
      <c r="J29" s="765"/>
      <c r="K29" s="765"/>
      <c r="L29" s="765"/>
      <c r="M29" s="765"/>
      <c r="N29" s="765"/>
      <c r="O29" s="765"/>
      <c r="P29" s="766"/>
      <c r="Q29" s="767">
        <v>47</v>
      </c>
      <c r="R29" s="768"/>
      <c r="S29" s="768"/>
      <c r="T29" s="768"/>
      <c r="U29" s="768"/>
      <c r="V29" s="768">
        <v>47</v>
      </c>
      <c r="W29" s="768"/>
      <c r="X29" s="768"/>
      <c r="Y29" s="768"/>
      <c r="Z29" s="768"/>
      <c r="AA29" s="768">
        <v>0</v>
      </c>
      <c r="AB29" s="768"/>
      <c r="AC29" s="768"/>
      <c r="AD29" s="768"/>
      <c r="AE29" s="769"/>
      <c r="AF29" s="770">
        <v>0</v>
      </c>
      <c r="AG29" s="771"/>
      <c r="AH29" s="771"/>
      <c r="AI29" s="771"/>
      <c r="AJ29" s="772"/>
      <c r="AK29" s="818">
        <v>14</v>
      </c>
      <c r="AL29" s="814"/>
      <c r="AM29" s="814"/>
      <c r="AN29" s="814"/>
      <c r="AO29" s="814"/>
      <c r="AP29" s="814" t="s">
        <v>602</v>
      </c>
      <c r="AQ29" s="814"/>
      <c r="AR29" s="814"/>
      <c r="AS29" s="814"/>
      <c r="AT29" s="814"/>
      <c r="AU29" s="814" t="s">
        <v>602</v>
      </c>
      <c r="AV29" s="814"/>
      <c r="AW29" s="814"/>
      <c r="AX29" s="814"/>
      <c r="AY29" s="814"/>
      <c r="AZ29" s="815" t="s">
        <v>602</v>
      </c>
      <c r="BA29" s="815"/>
      <c r="BB29" s="815"/>
      <c r="BC29" s="815"/>
      <c r="BD29" s="815"/>
      <c r="BE29" s="816"/>
      <c r="BF29" s="816"/>
      <c r="BG29" s="816"/>
      <c r="BH29" s="816"/>
      <c r="BI29" s="817"/>
      <c r="BJ29" s="223"/>
      <c r="BK29" s="223"/>
      <c r="BL29" s="223"/>
      <c r="BM29" s="223"/>
      <c r="BN29" s="223"/>
      <c r="BO29" s="233"/>
      <c r="BP29" s="233"/>
      <c r="BQ29" s="230">
        <v>23</v>
      </c>
      <c r="BR29" s="231"/>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21"/>
    </row>
    <row r="30" spans="1:131" ht="26.25" customHeight="1" x14ac:dyDescent="0.15">
      <c r="A30" s="234">
        <v>3</v>
      </c>
      <c r="B30" s="764" t="s">
        <v>410</v>
      </c>
      <c r="C30" s="765"/>
      <c r="D30" s="765"/>
      <c r="E30" s="765"/>
      <c r="F30" s="765"/>
      <c r="G30" s="765"/>
      <c r="H30" s="765"/>
      <c r="I30" s="765"/>
      <c r="J30" s="765"/>
      <c r="K30" s="765"/>
      <c r="L30" s="765"/>
      <c r="M30" s="765"/>
      <c r="N30" s="765"/>
      <c r="O30" s="765"/>
      <c r="P30" s="766"/>
      <c r="Q30" s="767">
        <v>328</v>
      </c>
      <c r="R30" s="768"/>
      <c r="S30" s="768"/>
      <c r="T30" s="768"/>
      <c r="U30" s="768"/>
      <c r="V30" s="768">
        <v>316</v>
      </c>
      <c r="W30" s="768"/>
      <c r="X30" s="768"/>
      <c r="Y30" s="768"/>
      <c r="Z30" s="768"/>
      <c r="AA30" s="768">
        <v>12</v>
      </c>
      <c r="AB30" s="768"/>
      <c r="AC30" s="768"/>
      <c r="AD30" s="768"/>
      <c r="AE30" s="769"/>
      <c r="AF30" s="770">
        <v>12</v>
      </c>
      <c r="AG30" s="771"/>
      <c r="AH30" s="771"/>
      <c r="AI30" s="771"/>
      <c r="AJ30" s="772"/>
      <c r="AK30" s="818">
        <v>59</v>
      </c>
      <c r="AL30" s="814"/>
      <c r="AM30" s="814"/>
      <c r="AN30" s="814"/>
      <c r="AO30" s="814"/>
      <c r="AP30" s="814" t="s">
        <v>602</v>
      </c>
      <c r="AQ30" s="814"/>
      <c r="AR30" s="814"/>
      <c r="AS30" s="814"/>
      <c r="AT30" s="814"/>
      <c r="AU30" s="814" t="s">
        <v>602</v>
      </c>
      <c r="AV30" s="814"/>
      <c r="AW30" s="814"/>
      <c r="AX30" s="814"/>
      <c r="AY30" s="814"/>
      <c r="AZ30" s="815" t="s">
        <v>602</v>
      </c>
      <c r="BA30" s="815"/>
      <c r="BB30" s="815"/>
      <c r="BC30" s="815"/>
      <c r="BD30" s="815"/>
      <c r="BE30" s="816"/>
      <c r="BF30" s="816"/>
      <c r="BG30" s="816"/>
      <c r="BH30" s="816"/>
      <c r="BI30" s="817"/>
      <c r="BJ30" s="223"/>
      <c r="BK30" s="223"/>
      <c r="BL30" s="223"/>
      <c r="BM30" s="223"/>
      <c r="BN30" s="223"/>
      <c r="BO30" s="233"/>
      <c r="BP30" s="233"/>
      <c r="BQ30" s="230">
        <v>24</v>
      </c>
      <c r="BR30" s="231"/>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21"/>
    </row>
    <row r="31" spans="1:131" ht="26.25" customHeight="1" x14ac:dyDescent="0.15">
      <c r="A31" s="234">
        <v>4</v>
      </c>
      <c r="B31" s="764" t="s">
        <v>411</v>
      </c>
      <c r="C31" s="765"/>
      <c r="D31" s="765"/>
      <c r="E31" s="765"/>
      <c r="F31" s="765"/>
      <c r="G31" s="765"/>
      <c r="H31" s="765"/>
      <c r="I31" s="765"/>
      <c r="J31" s="765"/>
      <c r="K31" s="765"/>
      <c r="L31" s="765"/>
      <c r="M31" s="765"/>
      <c r="N31" s="765"/>
      <c r="O31" s="765"/>
      <c r="P31" s="766"/>
      <c r="Q31" s="767">
        <v>515</v>
      </c>
      <c r="R31" s="768"/>
      <c r="S31" s="768"/>
      <c r="T31" s="768"/>
      <c r="U31" s="768"/>
      <c r="V31" s="768">
        <v>514</v>
      </c>
      <c r="W31" s="768"/>
      <c r="X31" s="768"/>
      <c r="Y31" s="768"/>
      <c r="Z31" s="768"/>
      <c r="AA31" s="768">
        <v>1</v>
      </c>
      <c r="AB31" s="768"/>
      <c r="AC31" s="768"/>
      <c r="AD31" s="768"/>
      <c r="AE31" s="769"/>
      <c r="AF31" s="770">
        <v>1</v>
      </c>
      <c r="AG31" s="771"/>
      <c r="AH31" s="771"/>
      <c r="AI31" s="771"/>
      <c r="AJ31" s="772"/>
      <c r="AK31" s="818">
        <v>164</v>
      </c>
      <c r="AL31" s="814"/>
      <c r="AM31" s="814"/>
      <c r="AN31" s="814"/>
      <c r="AO31" s="814"/>
      <c r="AP31" s="814">
        <v>1656</v>
      </c>
      <c r="AQ31" s="814"/>
      <c r="AR31" s="814"/>
      <c r="AS31" s="814"/>
      <c r="AT31" s="814"/>
      <c r="AU31" s="814">
        <v>624</v>
      </c>
      <c r="AV31" s="814"/>
      <c r="AW31" s="814"/>
      <c r="AX31" s="814"/>
      <c r="AY31" s="814"/>
      <c r="AZ31" s="815" t="s">
        <v>602</v>
      </c>
      <c r="BA31" s="815"/>
      <c r="BB31" s="815"/>
      <c r="BC31" s="815"/>
      <c r="BD31" s="815"/>
      <c r="BE31" s="816"/>
      <c r="BF31" s="816"/>
      <c r="BG31" s="816"/>
      <c r="BH31" s="816"/>
      <c r="BI31" s="817"/>
      <c r="BJ31" s="223"/>
      <c r="BK31" s="223"/>
      <c r="BL31" s="223"/>
      <c r="BM31" s="223"/>
      <c r="BN31" s="223"/>
      <c r="BO31" s="233"/>
      <c r="BP31" s="233"/>
      <c r="BQ31" s="230">
        <v>25</v>
      </c>
      <c r="BR31" s="231"/>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21"/>
    </row>
    <row r="32" spans="1:131" ht="26.25" customHeight="1" x14ac:dyDescent="0.15">
      <c r="A32" s="234">
        <v>5</v>
      </c>
      <c r="B32" s="764" t="s">
        <v>412</v>
      </c>
      <c r="C32" s="765"/>
      <c r="D32" s="765"/>
      <c r="E32" s="765"/>
      <c r="F32" s="765"/>
      <c r="G32" s="765"/>
      <c r="H32" s="765"/>
      <c r="I32" s="765"/>
      <c r="J32" s="765"/>
      <c r="K32" s="765"/>
      <c r="L32" s="765"/>
      <c r="M32" s="765"/>
      <c r="N32" s="765"/>
      <c r="O32" s="765"/>
      <c r="P32" s="766"/>
      <c r="Q32" s="767">
        <v>72</v>
      </c>
      <c r="R32" s="768"/>
      <c r="S32" s="768"/>
      <c r="T32" s="768"/>
      <c r="U32" s="768"/>
      <c r="V32" s="768">
        <v>70</v>
      </c>
      <c r="W32" s="768"/>
      <c r="X32" s="768"/>
      <c r="Y32" s="768"/>
      <c r="Z32" s="768"/>
      <c r="AA32" s="768">
        <v>2</v>
      </c>
      <c r="AB32" s="768"/>
      <c r="AC32" s="768"/>
      <c r="AD32" s="768"/>
      <c r="AE32" s="769"/>
      <c r="AF32" s="770">
        <v>2</v>
      </c>
      <c r="AG32" s="771"/>
      <c r="AH32" s="771"/>
      <c r="AI32" s="771"/>
      <c r="AJ32" s="772"/>
      <c r="AK32" s="818">
        <v>38</v>
      </c>
      <c r="AL32" s="814"/>
      <c r="AM32" s="814"/>
      <c r="AN32" s="814"/>
      <c r="AO32" s="814"/>
      <c r="AP32" s="814">
        <v>2</v>
      </c>
      <c r="AQ32" s="814"/>
      <c r="AR32" s="814"/>
      <c r="AS32" s="814"/>
      <c r="AT32" s="814"/>
      <c r="AU32" s="814">
        <v>1</v>
      </c>
      <c r="AV32" s="814"/>
      <c r="AW32" s="814"/>
      <c r="AX32" s="814"/>
      <c r="AY32" s="814"/>
      <c r="AZ32" s="815" t="s">
        <v>602</v>
      </c>
      <c r="BA32" s="815"/>
      <c r="BB32" s="815"/>
      <c r="BC32" s="815"/>
      <c r="BD32" s="815"/>
      <c r="BE32" s="816"/>
      <c r="BF32" s="816"/>
      <c r="BG32" s="816"/>
      <c r="BH32" s="816"/>
      <c r="BI32" s="817"/>
      <c r="BJ32" s="223"/>
      <c r="BK32" s="223"/>
      <c r="BL32" s="223"/>
      <c r="BM32" s="223"/>
      <c r="BN32" s="223"/>
      <c r="BO32" s="233"/>
      <c r="BP32" s="233"/>
      <c r="BQ32" s="230">
        <v>26</v>
      </c>
      <c r="BR32" s="231"/>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21"/>
    </row>
    <row r="33" spans="1:131" ht="26.25" customHeight="1" x14ac:dyDescent="0.15">
      <c r="A33" s="234">
        <v>6</v>
      </c>
      <c r="B33" s="764" t="s">
        <v>413</v>
      </c>
      <c r="C33" s="765"/>
      <c r="D33" s="765"/>
      <c r="E33" s="765"/>
      <c r="F33" s="765"/>
      <c r="G33" s="765"/>
      <c r="H33" s="765"/>
      <c r="I33" s="765"/>
      <c r="J33" s="765"/>
      <c r="K33" s="765"/>
      <c r="L33" s="765"/>
      <c r="M33" s="765"/>
      <c r="N33" s="765"/>
      <c r="O33" s="765"/>
      <c r="P33" s="766"/>
      <c r="Q33" s="767">
        <v>71</v>
      </c>
      <c r="R33" s="768"/>
      <c r="S33" s="768"/>
      <c r="T33" s="768"/>
      <c r="U33" s="768"/>
      <c r="V33" s="768">
        <v>70</v>
      </c>
      <c r="W33" s="768"/>
      <c r="X33" s="768"/>
      <c r="Y33" s="768"/>
      <c r="Z33" s="768"/>
      <c r="AA33" s="768">
        <v>1</v>
      </c>
      <c r="AB33" s="768"/>
      <c r="AC33" s="768"/>
      <c r="AD33" s="768"/>
      <c r="AE33" s="769"/>
      <c r="AF33" s="770">
        <v>1</v>
      </c>
      <c r="AG33" s="771"/>
      <c r="AH33" s="771"/>
      <c r="AI33" s="771"/>
      <c r="AJ33" s="772"/>
      <c r="AK33" s="818" t="s">
        <v>602</v>
      </c>
      <c r="AL33" s="814"/>
      <c r="AM33" s="814"/>
      <c r="AN33" s="814"/>
      <c r="AO33" s="814"/>
      <c r="AP33" s="814">
        <v>30</v>
      </c>
      <c r="AQ33" s="814"/>
      <c r="AR33" s="814"/>
      <c r="AS33" s="814"/>
      <c r="AT33" s="814"/>
      <c r="AU33" s="814">
        <v>0</v>
      </c>
      <c r="AV33" s="814"/>
      <c r="AW33" s="814"/>
      <c r="AX33" s="814"/>
      <c r="AY33" s="814"/>
      <c r="AZ33" s="815" t="s">
        <v>602</v>
      </c>
      <c r="BA33" s="815"/>
      <c r="BB33" s="815"/>
      <c r="BC33" s="815"/>
      <c r="BD33" s="815"/>
      <c r="BE33" s="816" t="s">
        <v>414</v>
      </c>
      <c r="BF33" s="816"/>
      <c r="BG33" s="816"/>
      <c r="BH33" s="816"/>
      <c r="BI33" s="817"/>
      <c r="BJ33" s="223"/>
      <c r="BK33" s="223"/>
      <c r="BL33" s="223"/>
      <c r="BM33" s="223"/>
      <c r="BN33" s="223"/>
      <c r="BO33" s="233"/>
      <c r="BP33" s="233"/>
      <c r="BQ33" s="230">
        <v>27</v>
      </c>
      <c r="BR33" s="231"/>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21"/>
    </row>
    <row r="34" spans="1:131" ht="26.25" customHeight="1" x14ac:dyDescent="0.15">
      <c r="A34" s="234">
        <v>7</v>
      </c>
      <c r="B34" s="764" t="s">
        <v>415</v>
      </c>
      <c r="C34" s="765"/>
      <c r="D34" s="765"/>
      <c r="E34" s="765"/>
      <c r="F34" s="765"/>
      <c r="G34" s="765"/>
      <c r="H34" s="765"/>
      <c r="I34" s="765"/>
      <c r="J34" s="765"/>
      <c r="K34" s="765"/>
      <c r="L34" s="765"/>
      <c r="M34" s="765"/>
      <c r="N34" s="765"/>
      <c r="O34" s="765"/>
      <c r="P34" s="766"/>
      <c r="Q34" s="767">
        <v>248</v>
      </c>
      <c r="R34" s="768"/>
      <c r="S34" s="768"/>
      <c r="T34" s="768"/>
      <c r="U34" s="768"/>
      <c r="V34" s="768">
        <v>247</v>
      </c>
      <c r="W34" s="768"/>
      <c r="X34" s="768"/>
      <c r="Y34" s="768"/>
      <c r="Z34" s="768"/>
      <c r="AA34" s="768">
        <v>1</v>
      </c>
      <c r="AB34" s="768"/>
      <c r="AC34" s="768"/>
      <c r="AD34" s="768"/>
      <c r="AE34" s="769"/>
      <c r="AF34" s="770">
        <v>1</v>
      </c>
      <c r="AG34" s="771"/>
      <c r="AH34" s="771"/>
      <c r="AI34" s="771"/>
      <c r="AJ34" s="772"/>
      <c r="AK34" s="818">
        <v>134</v>
      </c>
      <c r="AL34" s="814"/>
      <c r="AM34" s="814"/>
      <c r="AN34" s="814"/>
      <c r="AO34" s="814"/>
      <c r="AP34" s="814">
        <v>1102</v>
      </c>
      <c r="AQ34" s="814"/>
      <c r="AR34" s="814"/>
      <c r="AS34" s="814"/>
      <c r="AT34" s="814"/>
      <c r="AU34" s="814">
        <v>881</v>
      </c>
      <c r="AV34" s="814"/>
      <c r="AW34" s="814"/>
      <c r="AX34" s="814"/>
      <c r="AY34" s="814"/>
      <c r="AZ34" s="815" t="s">
        <v>602</v>
      </c>
      <c r="BA34" s="815"/>
      <c r="BB34" s="815"/>
      <c r="BC34" s="815"/>
      <c r="BD34" s="815"/>
      <c r="BE34" s="816" t="s">
        <v>416</v>
      </c>
      <c r="BF34" s="816"/>
      <c r="BG34" s="816"/>
      <c r="BH34" s="816"/>
      <c r="BI34" s="817"/>
      <c r="BJ34" s="223"/>
      <c r="BK34" s="223"/>
      <c r="BL34" s="223"/>
      <c r="BM34" s="223"/>
      <c r="BN34" s="223"/>
      <c r="BO34" s="233"/>
      <c r="BP34" s="233"/>
      <c r="BQ34" s="230">
        <v>28</v>
      </c>
      <c r="BR34" s="231"/>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21"/>
    </row>
    <row r="35" spans="1:131" ht="26.25" customHeight="1" x14ac:dyDescent="0.15">
      <c r="A35" s="234">
        <v>8</v>
      </c>
      <c r="B35" s="764" t="s">
        <v>417</v>
      </c>
      <c r="C35" s="765"/>
      <c r="D35" s="765"/>
      <c r="E35" s="765"/>
      <c r="F35" s="765"/>
      <c r="G35" s="765"/>
      <c r="H35" s="765"/>
      <c r="I35" s="765"/>
      <c r="J35" s="765"/>
      <c r="K35" s="765"/>
      <c r="L35" s="765"/>
      <c r="M35" s="765"/>
      <c r="N35" s="765"/>
      <c r="O35" s="765"/>
      <c r="P35" s="766"/>
      <c r="Q35" s="767">
        <v>65</v>
      </c>
      <c r="R35" s="768"/>
      <c r="S35" s="768"/>
      <c r="T35" s="768"/>
      <c r="U35" s="768"/>
      <c r="V35" s="768">
        <v>64</v>
      </c>
      <c r="W35" s="768"/>
      <c r="X35" s="768"/>
      <c r="Y35" s="768"/>
      <c r="Z35" s="768"/>
      <c r="AA35" s="768">
        <v>1</v>
      </c>
      <c r="AB35" s="768"/>
      <c r="AC35" s="768"/>
      <c r="AD35" s="768"/>
      <c r="AE35" s="769"/>
      <c r="AF35" s="770">
        <v>1</v>
      </c>
      <c r="AG35" s="771"/>
      <c r="AH35" s="771"/>
      <c r="AI35" s="771"/>
      <c r="AJ35" s="772"/>
      <c r="AK35" s="818">
        <v>60</v>
      </c>
      <c r="AL35" s="814"/>
      <c r="AM35" s="814"/>
      <c r="AN35" s="814"/>
      <c r="AO35" s="814"/>
      <c r="AP35" s="814">
        <v>251</v>
      </c>
      <c r="AQ35" s="814"/>
      <c r="AR35" s="814"/>
      <c r="AS35" s="814"/>
      <c r="AT35" s="814"/>
      <c r="AU35" s="814">
        <v>244</v>
      </c>
      <c r="AV35" s="814"/>
      <c r="AW35" s="814"/>
      <c r="AX35" s="814"/>
      <c r="AY35" s="814"/>
      <c r="AZ35" s="815" t="s">
        <v>602</v>
      </c>
      <c r="BA35" s="815"/>
      <c r="BB35" s="815"/>
      <c r="BC35" s="815"/>
      <c r="BD35" s="815"/>
      <c r="BE35" s="816" t="s">
        <v>418</v>
      </c>
      <c r="BF35" s="816"/>
      <c r="BG35" s="816"/>
      <c r="BH35" s="816"/>
      <c r="BI35" s="817"/>
      <c r="BJ35" s="223"/>
      <c r="BK35" s="223"/>
      <c r="BL35" s="223"/>
      <c r="BM35" s="223"/>
      <c r="BN35" s="223"/>
      <c r="BO35" s="233"/>
      <c r="BP35" s="233"/>
      <c r="BQ35" s="230">
        <v>29</v>
      </c>
      <c r="BR35" s="231"/>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21"/>
    </row>
    <row r="36" spans="1:131" ht="26.25" customHeight="1" x14ac:dyDescent="0.15">
      <c r="A36" s="234">
        <v>9</v>
      </c>
      <c r="B36" s="764" t="s">
        <v>419</v>
      </c>
      <c r="C36" s="765"/>
      <c r="D36" s="765"/>
      <c r="E36" s="765"/>
      <c r="F36" s="765"/>
      <c r="G36" s="765"/>
      <c r="H36" s="765"/>
      <c r="I36" s="765"/>
      <c r="J36" s="765"/>
      <c r="K36" s="765"/>
      <c r="L36" s="765"/>
      <c r="M36" s="765"/>
      <c r="N36" s="765"/>
      <c r="O36" s="765"/>
      <c r="P36" s="766"/>
      <c r="Q36" s="767">
        <v>72</v>
      </c>
      <c r="R36" s="768"/>
      <c r="S36" s="768"/>
      <c r="T36" s="768"/>
      <c r="U36" s="768"/>
      <c r="V36" s="768">
        <v>72</v>
      </c>
      <c r="W36" s="768"/>
      <c r="X36" s="768"/>
      <c r="Y36" s="768"/>
      <c r="Z36" s="768"/>
      <c r="AA36" s="768">
        <v>0</v>
      </c>
      <c r="AB36" s="768"/>
      <c r="AC36" s="768"/>
      <c r="AD36" s="768"/>
      <c r="AE36" s="769"/>
      <c r="AF36" s="770">
        <v>0</v>
      </c>
      <c r="AG36" s="771"/>
      <c r="AH36" s="771"/>
      <c r="AI36" s="771"/>
      <c r="AJ36" s="772"/>
      <c r="AK36" s="818">
        <v>54</v>
      </c>
      <c r="AL36" s="814"/>
      <c r="AM36" s="814"/>
      <c r="AN36" s="814"/>
      <c r="AO36" s="814"/>
      <c r="AP36" s="814" t="s">
        <v>602</v>
      </c>
      <c r="AQ36" s="814"/>
      <c r="AR36" s="814"/>
      <c r="AS36" s="814"/>
      <c r="AT36" s="814"/>
      <c r="AU36" s="814" t="s">
        <v>602</v>
      </c>
      <c r="AV36" s="814"/>
      <c r="AW36" s="814"/>
      <c r="AX36" s="814"/>
      <c r="AY36" s="814"/>
      <c r="AZ36" s="815" t="s">
        <v>602</v>
      </c>
      <c r="BA36" s="815"/>
      <c r="BB36" s="815"/>
      <c r="BC36" s="815"/>
      <c r="BD36" s="815"/>
      <c r="BE36" s="816" t="s">
        <v>420</v>
      </c>
      <c r="BF36" s="816"/>
      <c r="BG36" s="816"/>
      <c r="BH36" s="816"/>
      <c r="BI36" s="817"/>
      <c r="BJ36" s="223"/>
      <c r="BK36" s="223"/>
      <c r="BL36" s="223"/>
      <c r="BM36" s="223"/>
      <c r="BN36" s="223"/>
      <c r="BO36" s="233"/>
      <c r="BP36" s="233"/>
      <c r="BQ36" s="230">
        <v>30</v>
      </c>
      <c r="BR36" s="231"/>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21"/>
    </row>
    <row r="37" spans="1:131" ht="26.25" customHeight="1" x14ac:dyDescent="0.15">
      <c r="A37" s="234">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23"/>
      <c r="BK37" s="223"/>
      <c r="BL37" s="223"/>
      <c r="BM37" s="223"/>
      <c r="BN37" s="223"/>
      <c r="BO37" s="233"/>
      <c r="BP37" s="233"/>
      <c r="BQ37" s="230">
        <v>31</v>
      </c>
      <c r="BR37" s="231"/>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21"/>
    </row>
    <row r="38" spans="1:131" ht="26.25" customHeight="1" x14ac:dyDescent="0.15">
      <c r="A38" s="234">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23"/>
      <c r="BK38" s="223"/>
      <c r="BL38" s="223"/>
      <c r="BM38" s="223"/>
      <c r="BN38" s="223"/>
      <c r="BO38" s="233"/>
      <c r="BP38" s="233"/>
      <c r="BQ38" s="230">
        <v>32</v>
      </c>
      <c r="BR38" s="231"/>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21"/>
    </row>
    <row r="39" spans="1:131" ht="26.25" customHeight="1" x14ac:dyDescent="0.15">
      <c r="A39" s="234">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23"/>
      <c r="BK39" s="223"/>
      <c r="BL39" s="223"/>
      <c r="BM39" s="223"/>
      <c r="BN39" s="223"/>
      <c r="BO39" s="233"/>
      <c r="BP39" s="233"/>
      <c r="BQ39" s="230">
        <v>33</v>
      </c>
      <c r="BR39" s="231"/>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21"/>
    </row>
    <row r="40" spans="1:131" ht="26.25" customHeight="1" x14ac:dyDescent="0.15">
      <c r="A40" s="230">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23"/>
      <c r="BK40" s="223"/>
      <c r="BL40" s="223"/>
      <c r="BM40" s="223"/>
      <c r="BN40" s="223"/>
      <c r="BO40" s="233"/>
      <c r="BP40" s="233"/>
      <c r="BQ40" s="230">
        <v>34</v>
      </c>
      <c r="BR40" s="231"/>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21"/>
    </row>
    <row r="41" spans="1:131" ht="26.25" customHeight="1" x14ac:dyDescent="0.15">
      <c r="A41" s="230">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23"/>
      <c r="BK41" s="223"/>
      <c r="BL41" s="223"/>
      <c r="BM41" s="223"/>
      <c r="BN41" s="223"/>
      <c r="BO41" s="233"/>
      <c r="BP41" s="233"/>
      <c r="BQ41" s="230">
        <v>35</v>
      </c>
      <c r="BR41" s="231"/>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21"/>
    </row>
    <row r="42" spans="1:131" ht="26.25" customHeight="1" x14ac:dyDescent="0.15">
      <c r="A42" s="230">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23"/>
      <c r="BK42" s="223"/>
      <c r="BL42" s="223"/>
      <c r="BM42" s="223"/>
      <c r="BN42" s="223"/>
      <c r="BO42" s="233"/>
      <c r="BP42" s="233"/>
      <c r="BQ42" s="230">
        <v>36</v>
      </c>
      <c r="BR42" s="231"/>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21"/>
    </row>
    <row r="43" spans="1:131" ht="26.25" customHeight="1" x14ac:dyDescent="0.15">
      <c r="A43" s="230">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23"/>
      <c r="BK43" s="223"/>
      <c r="BL43" s="223"/>
      <c r="BM43" s="223"/>
      <c r="BN43" s="223"/>
      <c r="BO43" s="233"/>
      <c r="BP43" s="233"/>
      <c r="BQ43" s="230">
        <v>37</v>
      </c>
      <c r="BR43" s="231"/>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21"/>
    </row>
    <row r="44" spans="1:131" ht="26.25" customHeight="1" x14ac:dyDescent="0.15">
      <c r="A44" s="230">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23"/>
      <c r="BK44" s="223"/>
      <c r="BL44" s="223"/>
      <c r="BM44" s="223"/>
      <c r="BN44" s="223"/>
      <c r="BO44" s="233"/>
      <c r="BP44" s="233"/>
      <c r="BQ44" s="230">
        <v>38</v>
      </c>
      <c r="BR44" s="231"/>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21"/>
    </row>
    <row r="45" spans="1:131" ht="26.25" customHeight="1" x14ac:dyDescent="0.15">
      <c r="A45" s="230">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23"/>
      <c r="BK45" s="223"/>
      <c r="BL45" s="223"/>
      <c r="BM45" s="223"/>
      <c r="BN45" s="223"/>
      <c r="BO45" s="233"/>
      <c r="BP45" s="233"/>
      <c r="BQ45" s="230">
        <v>39</v>
      </c>
      <c r="BR45" s="231"/>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21"/>
    </row>
    <row r="46" spans="1:131" ht="26.25" customHeight="1" x14ac:dyDescent="0.15">
      <c r="A46" s="230">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23"/>
      <c r="BK46" s="223"/>
      <c r="BL46" s="223"/>
      <c r="BM46" s="223"/>
      <c r="BN46" s="223"/>
      <c r="BO46" s="233"/>
      <c r="BP46" s="233"/>
      <c r="BQ46" s="230">
        <v>40</v>
      </c>
      <c r="BR46" s="231"/>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21"/>
    </row>
    <row r="47" spans="1:131" ht="26.25" customHeight="1" x14ac:dyDescent="0.15">
      <c r="A47" s="230">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23"/>
      <c r="BK47" s="223"/>
      <c r="BL47" s="223"/>
      <c r="BM47" s="223"/>
      <c r="BN47" s="223"/>
      <c r="BO47" s="233"/>
      <c r="BP47" s="233"/>
      <c r="BQ47" s="230">
        <v>41</v>
      </c>
      <c r="BR47" s="231"/>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21"/>
    </row>
    <row r="48" spans="1:131" ht="26.25" customHeight="1" x14ac:dyDescent="0.15">
      <c r="A48" s="230">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23"/>
      <c r="BK48" s="223"/>
      <c r="BL48" s="223"/>
      <c r="BM48" s="223"/>
      <c r="BN48" s="223"/>
      <c r="BO48" s="233"/>
      <c r="BP48" s="233"/>
      <c r="BQ48" s="230">
        <v>42</v>
      </c>
      <c r="BR48" s="231"/>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21"/>
    </row>
    <row r="49" spans="1:131" ht="26.25" customHeight="1" x14ac:dyDescent="0.15">
      <c r="A49" s="230">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23"/>
      <c r="BK49" s="223"/>
      <c r="BL49" s="223"/>
      <c r="BM49" s="223"/>
      <c r="BN49" s="223"/>
      <c r="BO49" s="233"/>
      <c r="BP49" s="233"/>
      <c r="BQ49" s="230">
        <v>43</v>
      </c>
      <c r="BR49" s="231"/>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21"/>
    </row>
    <row r="50" spans="1:131" ht="26.25" customHeight="1" x14ac:dyDescent="0.15">
      <c r="A50" s="230">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23"/>
      <c r="BK50" s="223"/>
      <c r="BL50" s="223"/>
      <c r="BM50" s="223"/>
      <c r="BN50" s="223"/>
      <c r="BO50" s="233"/>
      <c r="BP50" s="233"/>
      <c r="BQ50" s="230">
        <v>44</v>
      </c>
      <c r="BR50" s="231"/>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21"/>
    </row>
    <row r="51" spans="1:131" ht="26.25" customHeight="1" x14ac:dyDescent="0.15">
      <c r="A51" s="230">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23"/>
      <c r="BK51" s="223"/>
      <c r="BL51" s="223"/>
      <c r="BM51" s="223"/>
      <c r="BN51" s="223"/>
      <c r="BO51" s="233"/>
      <c r="BP51" s="233"/>
      <c r="BQ51" s="230">
        <v>45</v>
      </c>
      <c r="BR51" s="231"/>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21"/>
    </row>
    <row r="52" spans="1:131" ht="26.25" customHeight="1" x14ac:dyDescent="0.15">
      <c r="A52" s="230">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23"/>
      <c r="BK52" s="223"/>
      <c r="BL52" s="223"/>
      <c r="BM52" s="223"/>
      <c r="BN52" s="223"/>
      <c r="BO52" s="233"/>
      <c r="BP52" s="233"/>
      <c r="BQ52" s="230">
        <v>46</v>
      </c>
      <c r="BR52" s="231"/>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21"/>
    </row>
    <row r="53" spans="1:131" ht="26.25" customHeight="1" x14ac:dyDescent="0.15">
      <c r="A53" s="230">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23"/>
      <c r="BK53" s="223"/>
      <c r="BL53" s="223"/>
      <c r="BM53" s="223"/>
      <c r="BN53" s="223"/>
      <c r="BO53" s="233"/>
      <c r="BP53" s="233"/>
      <c r="BQ53" s="230">
        <v>47</v>
      </c>
      <c r="BR53" s="231"/>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21"/>
    </row>
    <row r="54" spans="1:131" ht="26.25" customHeight="1" x14ac:dyDescent="0.15">
      <c r="A54" s="230">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23"/>
      <c r="BK54" s="223"/>
      <c r="BL54" s="223"/>
      <c r="BM54" s="223"/>
      <c r="BN54" s="223"/>
      <c r="BO54" s="233"/>
      <c r="BP54" s="233"/>
      <c r="BQ54" s="230">
        <v>48</v>
      </c>
      <c r="BR54" s="231"/>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21"/>
    </row>
    <row r="55" spans="1:131" ht="26.25" customHeight="1" x14ac:dyDescent="0.15">
      <c r="A55" s="230">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23"/>
      <c r="BK55" s="223"/>
      <c r="BL55" s="223"/>
      <c r="BM55" s="223"/>
      <c r="BN55" s="223"/>
      <c r="BO55" s="233"/>
      <c r="BP55" s="233"/>
      <c r="BQ55" s="230">
        <v>49</v>
      </c>
      <c r="BR55" s="231"/>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21"/>
    </row>
    <row r="56" spans="1:131" ht="26.25" customHeight="1" x14ac:dyDescent="0.15">
      <c r="A56" s="230">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23"/>
      <c r="BK56" s="223"/>
      <c r="BL56" s="223"/>
      <c r="BM56" s="223"/>
      <c r="BN56" s="223"/>
      <c r="BO56" s="233"/>
      <c r="BP56" s="233"/>
      <c r="BQ56" s="230">
        <v>50</v>
      </c>
      <c r="BR56" s="231"/>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21"/>
    </row>
    <row r="57" spans="1:131" ht="26.25" customHeight="1" x14ac:dyDescent="0.15">
      <c r="A57" s="230">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23"/>
      <c r="BK57" s="223"/>
      <c r="BL57" s="223"/>
      <c r="BM57" s="223"/>
      <c r="BN57" s="223"/>
      <c r="BO57" s="233"/>
      <c r="BP57" s="233"/>
      <c r="BQ57" s="230">
        <v>51</v>
      </c>
      <c r="BR57" s="231"/>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21"/>
    </row>
    <row r="58" spans="1:131" ht="26.25" customHeight="1" x14ac:dyDescent="0.15">
      <c r="A58" s="230">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23"/>
      <c r="BK58" s="223"/>
      <c r="BL58" s="223"/>
      <c r="BM58" s="223"/>
      <c r="BN58" s="223"/>
      <c r="BO58" s="233"/>
      <c r="BP58" s="233"/>
      <c r="BQ58" s="230">
        <v>52</v>
      </c>
      <c r="BR58" s="231"/>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21"/>
    </row>
    <row r="59" spans="1:131" ht="26.25" customHeight="1" x14ac:dyDescent="0.15">
      <c r="A59" s="230">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23"/>
      <c r="BK59" s="223"/>
      <c r="BL59" s="223"/>
      <c r="BM59" s="223"/>
      <c r="BN59" s="223"/>
      <c r="BO59" s="233"/>
      <c r="BP59" s="233"/>
      <c r="BQ59" s="230">
        <v>53</v>
      </c>
      <c r="BR59" s="231"/>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21"/>
    </row>
    <row r="60" spans="1:131" ht="26.25" customHeight="1" x14ac:dyDescent="0.15">
      <c r="A60" s="230">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23"/>
      <c r="BK60" s="223"/>
      <c r="BL60" s="223"/>
      <c r="BM60" s="223"/>
      <c r="BN60" s="223"/>
      <c r="BO60" s="233"/>
      <c r="BP60" s="233"/>
      <c r="BQ60" s="230">
        <v>54</v>
      </c>
      <c r="BR60" s="231"/>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21"/>
    </row>
    <row r="61" spans="1:131" ht="26.25" customHeight="1" thickBot="1" x14ac:dyDescent="0.2">
      <c r="A61" s="230">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23"/>
      <c r="BK61" s="223"/>
      <c r="BL61" s="223"/>
      <c r="BM61" s="223"/>
      <c r="BN61" s="223"/>
      <c r="BO61" s="233"/>
      <c r="BP61" s="233"/>
      <c r="BQ61" s="230">
        <v>55</v>
      </c>
      <c r="BR61" s="231"/>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21"/>
    </row>
    <row r="62" spans="1:131" ht="26.25" customHeight="1" x14ac:dyDescent="0.15">
      <c r="A62" s="230">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421</v>
      </c>
      <c r="BK62" s="790"/>
      <c r="BL62" s="790"/>
      <c r="BM62" s="790"/>
      <c r="BN62" s="791"/>
      <c r="BO62" s="233"/>
      <c r="BP62" s="233"/>
      <c r="BQ62" s="230">
        <v>56</v>
      </c>
      <c r="BR62" s="231"/>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21"/>
    </row>
    <row r="63" spans="1:131" ht="26.25" customHeight="1" thickBot="1" x14ac:dyDescent="0.2">
      <c r="A63" s="232" t="s">
        <v>395</v>
      </c>
      <c r="B63" s="773" t="s">
        <v>422</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24</v>
      </c>
      <c r="AG63" s="828"/>
      <c r="AH63" s="828"/>
      <c r="AI63" s="828"/>
      <c r="AJ63" s="829"/>
      <c r="AK63" s="830"/>
      <c r="AL63" s="825"/>
      <c r="AM63" s="825"/>
      <c r="AN63" s="825"/>
      <c r="AO63" s="825"/>
      <c r="AP63" s="828">
        <v>3041</v>
      </c>
      <c r="AQ63" s="828"/>
      <c r="AR63" s="828"/>
      <c r="AS63" s="828"/>
      <c r="AT63" s="828"/>
      <c r="AU63" s="828">
        <v>1750</v>
      </c>
      <c r="AV63" s="828"/>
      <c r="AW63" s="828"/>
      <c r="AX63" s="828"/>
      <c r="AY63" s="828"/>
      <c r="AZ63" s="832"/>
      <c r="BA63" s="832"/>
      <c r="BB63" s="832"/>
      <c r="BC63" s="832"/>
      <c r="BD63" s="832"/>
      <c r="BE63" s="833"/>
      <c r="BF63" s="833"/>
      <c r="BG63" s="833"/>
      <c r="BH63" s="833"/>
      <c r="BI63" s="834"/>
      <c r="BJ63" s="835" t="s">
        <v>423</v>
      </c>
      <c r="BK63" s="836"/>
      <c r="BL63" s="836"/>
      <c r="BM63" s="836"/>
      <c r="BN63" s="837"/>
      <c r="BO63" s="233"/>
      <c r="BP63" s="233"/>
      <c r="BQ63" s="230">
        <v>57</v>
      </c>
      <c r="BR63" s="231"/>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21"/>
    </row>
    <row r="65" spans="1:131" ht="26.25" customHeight="1" thickBot="1" x14ac:dyDescent="0.2">
      <c r="A65" s="223" t="s">
        <v>424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21"/>
    </row>
    <row r="66" spans="1:131" ht="26.25" customHeight="1" x14ac:dyDescent="0.15">
      <c r="A66" s="711" t="s">
        <v>425</v>
      </c>
      <c r="B66" s="712"/>
      <c r="C66" s="712"/>
      <c r="D66" s="712"/>
      <c r="E66" s="712"/>
      <c r="F66" s="712"/>
      <c r="G66" s="712"/>
      <c r="H66" s="712"/>
      <c r="I66" s="712"/>
      <c r="J66" s="712"/>
      <c r="K66" s="712"/>
      <c r="L66" s="712"/>
      <c r="M66" s="712"/>
      <c r="N66" s="712"/>
      <c r="O66" s="712"/>
      <c r="P66" s="713"/>
      <c r="Q66" s="717" t="s">
        <v>426</v>
      </c>
      <c r="R66" s="718"/>
      <c r="S66" s="718"/>
      <c r="T66" s="718"/>
      <c r="U66" s="719"/>
      <c r="V66" s="717" t="s">
        <v>427</v>
      </c>
      <c r="W66" s="718"/>
      <c r="X66" s="718"/>
      <c r="Y66" s="718"/>
      <c r="Z66" s="719"/>
      <c r="AA66" s="717" t="s">
        <v>428</v>
      </c>
      <c r="AB66" s="718"/>
      <c r="AC66" s="718"/>
      <c r="AD66" s="718"/>
      <c r="AE66" s="719"/>
      <c r="AF66" s="838" t="s">
        <v>429</v>
      </c>
      <c r="AG66" s="799"/>
      <c r="AH66" s="799"/>
      <c r="AI66" s="799"/>
      <c r="AJ66" s="839"/>
      <c r="AK66" s="717" t="s">
        <v>430</v>
      </c>
      <c r="AL66" s="712"/>
      <c r="AM66" s="712"/>
      <c r="AN66" s="712"/>
      <c r="AO66" s="713"/>
      <c r="AP66" s="717" t="s">
        <v>431</v>
      </c>
      <c r="AQ66" s="718"/>
      <c r="AR66" s="718"/>
      <c r="AS66" s="718"/>
      <c r="AT66" s="719"/>
      <c r="AU66" s="717" t="s">
        <v>432</v>
      </c>
      <c r="AV66" s="718"/>
      <c r="AW66" s="718"/>
      <c r="AX66" s="718"/>
      <c r="AY66" s="719"/>
      <c r="AZ66" s="717" t="s">
        <v>382</v>
      </c>
      <c r="BA66" s="718"/>
      <c r="BB66" s="718"/>
      <c r="BC66" s="718"/>
      <c r="BD66" s="724"/>
      <c r="BE66" s="233"/>
      <c r="BF66" s="233"/>
      <c r="BG66" s="233"/>
      <c r="BH66" s="233"/>
      <c r="BI66" s="233"/>
      <c r="BJ66" s="233"/>
      <c r="BK66" s="233"/>
      <c r="BL66" s="233"/>
      <c r="BM66" s="233"/>
      <c r="BN66" s="233"/>
      <c r="BO66" s="233"/>
      <c r="BP66" s="233"/>
      <c r="BQ66" s="230">
        <v>60</v>
      </c>
      <c r="BR66" s="235"/>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1"/>
    </row>
    <row r="67" spans="1:131" ht="26.25" customHeight="1" thickBot="1" x14ac:dyDescent="0.2">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33"/>
      <c r="BF67" s="233"/>
      <c r="BG67" s="233"/>
      <c r="BH67" s="233"/>
      <c r="BI67" s="233"/>
      <c r="BJ67" s="233"/>
      <c r="BK67" s="233"/>
      <c r="BL67" s="233"/>
      <c r="BM67" s="233"/>
      <c r="BN67" s="233"/>
      <c r="BO67" s="233"/>
      <c r="BP67" s="233"/>
      <c r="BQ67" s="230">
        <v>61</v>
      </c>
      <c r="BR67" s="235"/>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1"/>
    </row>
    <row r="68" spans="1:131" ht="26.25" customHeight="1" thickTop="1" x14ac:dyDescent="0.15">
      <c r="A68" s="228">
        <v>1</v>
      </c>
      <c r="B68" s="853" t="s">
        <v>603</v>
      </c>
      <c r="C68" s="854"/>
      <c r="D68" s="854"/>
      <c r="E68" s="854"/>
      <c r="F68" s="854"/>
      <c r="G68" s="854"/>
      <c r="H68" s="854"/>
      <c r="I68" s="854"/>
      <c r="J68" s="854"/>
      <c r="K68" s="854"/>
      <c r="L68" s="854"/>
      <c r="M68" s="854"/>
      <c r="N68" s="854"/>
      <c r="O68" s="854"/>
      <c r="P68" s="855"/>
      <c r="Q68" s="856">
        <v>1452</v>
      </c>
      <c r="R68" s="850"/>
      <c r="S68" s="850"/>
      <c r="T68" s="850"/>
      <c r="U68" s="850"/>
      <c r="V68" s="850">
        <v>1104</v>
      </c>
      <c r="W68" s="850"/>
      <c r="X68" s="850"/>
      <c r="Y68" s="850"/>
      <c r="Z68" s="850"/>
      <c r="AA68" s="850">
        <v>348</v>
      </c>
      <c r="AB68" s="850"/>
      <c r="AC68" s="850"/>
      <c r="AD68" s="850"/>
      <c r="AE68" s="850"/>
      <c r="AF68" s="850">
        <v>598</v>
      </c>
      <c r="AG68" s="850"/>
      <c r="AH68" s="850"/>
      <c r="AI68" s="850"/>
      <c r="AJ68" s="850"/>
      <c r="AK68" s="850" t="s">
        <v>602</v>
      </c>
      <c r="AL68" s="850"/>
      <c r="AM68" s="850"/>
      <c r="AN68" s="850"/>
      <c r="AO68" s="850"/>
      <c r="AP68" s="850">
        <v>99</v>
      </c>
      <c r="AQ68" s="850"/>
      <c r="AR68" s="850"/>
      <c r="AS68" s="850"/>
      <c r="AT68" s="850"/>
      <c r="AU68" s="850">
        <v>295</v>
      </c>
      <c r="AV68" s="850"/>
      <c r="AW68" s="850"/>
      <c r="AX68" s="850"/>
      <c r="AY68" s="850"/>
      <c r="AZ68" s="851"/>
      <c r="BA68" s="851"/>
      <c r="BB68" s="851"/>
      <c r="BC68" s="851"/>
      <c r="BD68" s="852"/>
      <c r="BE68" s="233"/>
      <c r="BF68" s="233"/>
      <c r="BG68" s="233"/>
      <c r="BH68" s="233"/>
      <c r="BI68" s="233"/>
      <c r="BJ68" s="233"/>
      <c r="BK68" s="233"/>
      <c r="BL68" s="233"/>
      <c r="BM68" s="233"/>
      <c r="BN68" s="233"/>
      <c r="BO68" s="233"/>
      <c r="BP68" s="233"/>
      <c r="BQ68" s="230">
        <v>62</v>
      </c>
      <c r="BR68" s="235"/>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1"/>
    </row>
    <row r="69" spans="1:131" ht="26.25" customHeight="1" x14ac:dyDescent="0.15">
      <c r="A69" s="230">
        <v>2</v>
      </c>
      <c r="B69" s="857" t="s">
        <v>604</v>
      </c>
      <c r="C69" s="858"/>
      <c r="D69" s="858"/>
      <c r="E69" s="858"/>
      <c r="F69" s="858"/>
      <c r="G69" s="858"/>
      <c r="H69" s="858"/>
      <c r="I69" s="858"/>
      <c r="J69" s="858"/>
      <c r="K69" s="858"/>
      <c r="L69" s="858"/>
      <c r="M69" s="858"/>
      <c r="N69" s="858"/>
      <c r="O69" s="858"/>
      <c r="P69" s="859"/>
      <c r="Q69" s="860">
        <v>28</v>
      </c>
      <c r="R69" s="814"/>
      <c r="S69" s="814"/>
      <c r="T69" s="814"/>
      <c r="U69" s="814"/>
      <c r="V69" s="814">
        <v>18</v>
      </c>
      <c r="W69" s="814"/>
      <c r="X69" s="814"/>
      <c r="Y69" s="814"/>
      <c r="Z69" s="814"/>
      <c r="AA69" s="814">
        <v>10</v>
      </c>
      <c r="AB69" s="814"/>
      <c r="AC69" s="814"/>
      <c r="AD69" s="814"/>
      <c r="AE69" s="814"/>
      <c r="AF69" s="814">
        <v>10</v>
      </c>
      <c r="AG69" s="814"/>
      <c r="AH69" s="814"/>
      <c r="AI69" s="814"/>
      <c r="AJ69" s="814"/>
      <c r="AK69" s="814" t="s">
        <v>602</v>
      </c>
      <c r="AL69" s="814"/>
      <c r="AM69" s="814"/>
      <c r="AN69" s="814"/>
      <c r="AO69" s="814"/>
      <c r="AP69" s="814" t="s">
        <v>602</v>
      </c>
      <c r="AQ69" s="814"/>
      <c r="AR69" s="814"/>
      <c r="AS69" s="814"/>
      <c r="AT69" s="814"/>
      <c r="AU69" s="814" t="s">
        <v>602</v>
      </c>
      <c r="AV69" s="814"/>
      <c r="AW69" s="814"/>
      <c r="AX69" s="814"/>
      <c r="AY69" s="814"/>
      <c r="AZ69" s="816"/>
      <c r="BA69" s="816"/>
      <c r="BB69" s="816"/>
      <c r="BC69" s="816"/>
      <c r="BD69" s="817"/>
      <c r="BE69" s="233"/>
      <c r="BF69" s="233"/>
      <c r="BG69" s="233"/>
      <c r="BH69" s="233"/>
      <c r="BI69" s="233"/>
      <c r="BJ69" s="233"/>
      <c r="BK69" s="233"/>
      <c r="BL69" s="233"/>
      <c r="BM69" s="233"/>
      <c r="BN69" s="233"/>
      <c r="BO69" s="233"/>
      <c r="BP69" s="233"/>
      <c r="BQ69" s="230">
        <v>63</v>
      </c>
      <c r="BR69" s="235"/>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1"/>
    </row>
    <row r="70" spans="1:131" ht="26.25" customHeight="1" x14ac:dyDescent="0.15">
      <c r="A70" s="230">
        <v>3</v>
      </c>
      <c r="B70" s="857" t="s">
        <v>605</v>
      </c>
      <c r="C70" s="858"/>
      <c r="D70" s="858"/>
      <c r="E70" s="858"/>
      <c r="F70" s="858"/>
      <c r="G70" s="858"/>
      <c r="H70" s="858"/>
      <c r="I70" s="858"/>
      <c r="J70" s="858"/>
      <c r="K70" s="858"/>
      <c r="L70" s="858"/>
      <c r="M70" s="858"/>
      <c r="N70" s="858"/>
      <c r="O70" s="858"/>
      <c r="P70" s="859"/>
      <c r="Q70" s="860">
        <v>292</v>
      </c>
      <c r="R70" s="814"/>
      <c r="S70" s="814"/>
      <c r="T70" s="814"/>
      <c r="U70" s="814"/>
      <c r="V70" s="814">
        <v>290</v>
      </c>
      <c r="W70" s="814"/>
      <c r="X70" s="814"/>
      <c r="Y70" s="814"/>
      <c r="Z70" s="814"/>
      <c r="AA70" s="814">
        <v>2</v>
      </c>
      <c r="AB70" s="814"/>
      <c r="AC70" s="814"/>
      <c r="AD70" s="814"/>
      <c r="AE70" s="814"/>
      <c r="AF70" s="814">
        <v>2</v>
      </c>
      <c r="AG70" s="814"/>
      <c r="AH70" s="814"/>
      <c r="AI70" s="814"/>
      <c r="AJ70" s="814"/>
      <c r="AK70" s="814" t="s">
        <v>602</v>
      </c>
      <c r="AL70" s="814"/>
      <c r="AM70" s="814"/>
      <c r="AN70" s="814"/>
      <c r="AO70" s="814"/>
      <c r="AP70" s="814">
        <v>500</v>
      </c>
      <c r="AQ70" s="814"/>
      <c r="AR70" s="814"/>
      <c r="AS70" s="814"/>
      <c r="AT70" s="814"/>
      <c r="AU70" s="814">
        <v>15</v>
      </c>
      <c r="AV70" s="814"/>
      <c r="AW70" s="814"/>
      <c r="AX70" s="814"/>
      <c r="AY70" s="814"/>
      <c r="AZ70" s="816"/>
      <c r="BA70" s="816"/>
      <c r="BB70" s="816"/>
      <c r="BC70" s="816"/>
      <c r="BD70" s="817"/>
      <c r="BE70" s="233"/>
      <c r="BF70" s="233"/>
      <c r="BG70" s="233"/>
      <c r="BH70" s="233"/>
      <c r="BI70" s="233"/>
      <c r="BJ70" s="233"/>
      <c r="BK70" s="233"/>
      <c r="BL70" s="233"/>
      <c r="BM70" s="233"/>
      <c r="BN70" s="233"/>
      <c r="BO70" s="233"/>
      <c r="BP70" s="233"/>
      <c r="BQ70" s="230">
        <v>64</v>
      </c>
      <c r="BR70" s="235"/>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1"/>
    </row>
    <row r="71" spans="1:131" ht="26.25" customHeight="1" x14ac:dyDescent="0.15">
      <c r="A71" s="230">
        <v>4</v>
      </c>
      <c r="B71" s="857" t="s">
        <v>606</v>
      </c>
      <c r="C71" s="858"/>
      <c r="D71" s="858"/>
      <c r="E71" s="858"/>
      <c r="F71" s="858"/>
      <c r="G71" s="858"/>
      <c r="H71" s="858"/>
      <c r="I71" s="858"/>
      <c r="J71" s="858"/>
      <c r="K71" s="858"/>
      <c r="L71" s="858"/>
      <c r="M71" s="858"/>
      <c r="N71" s="858"/>
      <c r="O71" s="858"/>
      <c r="P71" s="859"/>
      <c r="Q71" s="860">
        <v>103</v>
      </c>
      <c r="R71" s="814"/>
      <c r="S71" s="814"/>
      <c r="T71" s="814"/>
      <c r="U71" s="814"/>
      <c r="V71" s="814">
        <v>102</v>
      </c>
      <c r="W71" s="814"/>
      <c r="X71" s="814"/>
      <c r="Y71" s="814"/>
      <c r="Z71" s="814"/>
      <c r="AA71" s="814">
        <v>1</v>
      </c>
      <c r="AB71" s="814"/>
      <c r="AC71" s="814"/>
      <c r="AD71" s="814"/>
      <c r="AE71" s="814"/>
      <c r="AF71" s="814">
        <v>1</v>
      </c>
      <c r="AG71" s="814"/>
      <c r="AH71" s="814"/>
      <c r="AI71" s="814"/>
      <c r="AJ71" s="814"/>
      <c r="AK71" s="814" t="s">
        <v>602</v>
      </c>
      <c r="AL71" s="814"/>
      <c r="AM71" s="814"/>
      <c r="AN71" s="814"/>
      <c r="AO71" s="814"/>
      <c r="AP71" s="814" t="s">
        <v>602</v>
      </c>
      <c r="AQ71" s="814"/>
      <c r="AR71" s="814"/>
      <c r="AS71" s="814"/>
      <c r="AT71" s="814"/>
      <c r="AU71" s="814" t="s">
        <v>602</v>
      </c>
      <c r="AV71" s="814"/>
      <c r="AW71" s="814"/>
      <c r="AX71" s="814"/>
      <c r="AY71" s="814"/>
      <c r="AZ71" s="816"/>
      <c r="BA71" s="816"/>
      <c r="BB71" s="816"/>
      <c r="BC71" s="816"/>
      <c r="BD71" s="817"/>
      <c r="BE71" s="233"/>
      <c r="BF71" s="233"/>
      <c r="BG71" s="233"/>
      <c r="BH71" s="233"/>
      <c r="BI71" s="233"/>
      <c r="BJ71" s="233"/>
      <c r="BK71" s="233"/>
      <c r="BL71" s="233"/>
      <c r="BM71" s="233"/>
      <c r="BN71" s="233"/>
      <c r="BO71" s="233"/>
      <c r="BP71" s="233"/>
      <c r="BQ71" s="230">
        <v>65</v>
      </c>
      <c r="BR71" s="235"/>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1"/>
    </row>
    <row r="72" spans="1:131" ht="26.25" customHeight="1" x14ac:dyDescent="0.15">
      <c r="A72" s="230">
        <v>5</v>
      </c>
      <c r="B72" s="857" t="s">
        <v>607</v>
      </c>
      <c r="C72" s="858"/>
      <c r="D72" s="858"/>
      <c r="E72" s="858"/>
      <c r="F72" s="858"/>
      <c r="G72" s="858"/>
      <c r="H72" s="858"/>
      <c r="I72" s="858"/>
      <c r="J72" s="858"/>
      <c r="K72" s="858"/>
      <c r="L72" s="858"/>
      <c r="M72" s="858"/>
      <c r="N72" s="858"/>
      <c r="O72" s="858"/>
      <c r="P72" s="859"/>
      <c r="Q72" s="860">
        <v>594</v>
      </c>
      <c r="R72" s="814"/>
      <c r="S72" s="814"/>
      <c r="T72" s="814"/>
      <c r="U72" s="814"/>
      <c r="V72" s="814">
        <v>584</v>
      </c>
      <c r="W72" s="814"/>
      <c r="X72" s="814"/>
      <c r="Y72" s="814"/>
      <c r="Z72" s="814"/>
      <c r="AA72" s="814">
        <v>10</v>
      </c>
      <c r="AB72" s="814"/>
      <c r="AC72" s="814"/>
      <c r="AD72" s="814"/>
      <c r="AE72" s="814"/>
      <c r="AF72" s="814">
        <v>10</v>
      </c>
      <c r="AG72" s="814"/>
      <c r="AH72" s="814"/>
      <c r="AI72" s="814"/>
      <c r="AJ72" s="814"/>
      <c r="AK72" s="814" t="s">
        <v>602</v>
      </c>
      <c r="AL72" s="814"/>
      <c r="AM72" s="814"/>
      <c r="AN72" s="814"/>
      <c r="AO72" s="814"/>
      <c r="AP72" s="814" t="s">
        <v>602</v>
      </c>
      <c r="AQ72" s="814"/>
      <c r="AR72" s="814"/>
      <c r="AS72" s="814"/>
      <c r="AT72" s="814"/>
      <c r="AU72" s="814" t="s">
        <v>602</v>
      </c>
      <c r="AV72" s="814"/>
      <c r="AW72" s="814"/>
      <c r="AX72" s="814"/>
      <c r="AY72" s="814"/>
      <c r="AZ72" s="816"/>
      <c r="BA72" s="816"/>
      <c r="BB72" s="816"/>
      <c r="BC72" s="816"/>
      <c r="BD72" s="817"/>
      <c r="BE72" s="233"/>
      <c r="BF72" s="233"/>
      <c r="BG72" s="233"/>
      <c r="BH72" s="233"/>
      <c r="BI72" s="233"/>
      <c r="BJ72" s="233"/>
      <c r="BK72" s="233"/>
      <c r="BL72" s="233"/>
      <c r="BM72" s="233"/>
      <c r="BN72" s="233"/>
      <c r="BO72" s="233"/>
      <c r="BP72" s="233"/>
      <c r="BQ72" s="230">
        <v>66</v>
      </c>
      <c r="BR72" s="235"/>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1"/>
    </row>
    <row r="73" spans="1:131" ht="26.25" customHeight="1" x14ac:dyDescent="0.15">
      <c r="A73" s="230">
        <v>6</v>
      </c>
      <c r="B73" s="857"/>
      <c r="C73" s="858"/>
      <c r="D73" s="858"/>
      <c r="E73" s="858"/>
      <c r="F73" s="858"/>
      <c r="G73" s="858"/>
      <c r="H73" s="858"/>
      <c r="I73" s="858"/>
      <c r="J73" s="858"/>
      <c r="K73" s="858"/>
      <c r="L73" s="858"/>
      <c r="M73" s="858"/>
      <c r="N73" s="858"/>
      <c r="O73" s="858"/>
      <c r="P73" s="859"/>
      <c r="Q73" s="860"/>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4"/>
      <c r="AY73" s="814"/>
      <c r="AZ73" s="816"/>
      <c r="BA73" s="816"/>
      <c r="BB73" s="816"/>
      <c r="BC73" s="816"/>
      <c r="BD73" s="817"/>
      <c r="BE73" s="233"/>
      <c r="BF73" s="233"/>
      <c r="BG73" s="233"/>
      <c r="BH73" s="233"/>
      <c r="BI73" s="233"/>
      <c r="BJ73" s="233"/>
      <c r="BK73" s="233"/>
      <c r="BL73" s="233"/>
      <c r="BM73" s="233"/>
      <c r="BN73" s="233"/>
      <c r="BO73" s="233"/>
      <c r="BP73" s="233"/>
      <c r="BQ73" s="230">
        <v>67</v>
      </c>
      <c r="BR73" s="235"/>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1"/>
    </row>
    <row r="74" spans="1:131" ht="26.25" customHeight="1" x14ac:dyDescent="0.15">
      <c r="A74" s="230">
        <v>7</v>
      </c>
      <c r="B74" s="857"/>
      <c r="C74" s="858"/>
      <c r="D74" s="858"/>
      <c r="E74" s="858"/>
      <c r="F74" s="858"/>
      <c r="G74" s="858"/>
      <c r="H74" s="858"/>
      <c r="I74" s="858"/>
      <c r="J74" s="858"/>
      <c r="K74" s="858"/>
      <c r="L74" s="858"/>
      <c r="M74" s="858"/>
      <c r="N74" s="858"/>
      <c r="O74" s="858"/>
      <c r="P74" s="859"/>
      <c r="Q74" s="860"/>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6"/>
      <c r="BA74" s="816"/>
      <c r="BB74" s="816"/>
      <c r="BC74" s="816"/>
      <c r="BD74" s="817"/>
      <c r="BE74" s="233"/>
      <c r="BF74" s="233"/>
      <c r="BG74" s="233"/>
      <c r="BH74" s="233"/>
      <c r="BI74" s="233"/>
      <c r="BJ74" s="233"/>
      <c r="BK74" s="233"/>
      <c r="BL74" s="233"/>
      <c r="BM74" s="233"/>
      <c r="BN74" s="233"/>
      <c r="BO74" s="233"/>
      <c r="BP74" s="233"/>
      <c r="BQ74" s="230">
        <v>68</v>
      </c>
      <c r="BR74" s="235"/>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1"/>
    </row>
    <row r="75" spans="1:131" ht="26.25" customHeight="1" x14ac:dyDescent="0.15">
      <c r="A75" s="230">
        <v>8</v>
      </c>
      <c r="B75" s="857"/>
      <c r="C75" s="858"/>
      <c r="D75" s="858"/>
      <c r="E75" s="858"/>
      <c r="F75" s="858"/>
      <c r="G75" s="858"/>
      <c r="H75" s="858"/>
      <c r="I75" s="858"/>
      <c r="J75" s="858"/>
      <c r="K75" s="858"/>
      <c r="L75" s="858"/>
      <c r="M75" s="858"/>
      <c r="N75" s="858"/>
      <c r="O75" s="858"/>
      <c r="P75" s="859"/>
      <c r="Q75" s="861"/>
      <c r="R75" s="862"/>
      <c r="S75" s="862"/>
      <c r="T75" s="862"/>
      <c r="U75" s="818"/>
      <c r="V75" s="863"/>
      <c r="W75" s="862"/>
      <c r="X75" s="862"/>
      <c r="Y75" s="862"/>
      <c r="Z75" s="818"/>
      <c r="AA75" s="863"/>
      <c r="AB75" s="862"/>
      <c r="AC75" s="862"/>
      <c r="AD75" s="862"/>
      <c r="AE75" s="818"/>
      <c r="AF75" s="863"/>
      <c r="AG75" s="862"/>
      <c r="AH75" s="862"/>
      <c r="AI75" s="862"/>
      <c r="AJ75" s="818"/>
      <c r="AK75" s="863"/>
      <c r="AL75" s="862"/>
      <c r="AM75" s="862"/>
      <c r="AN75" s="862"/>
      <c r="AO75" s="818"/>
      <c r="AP75" s="863"/>
      <c r="AQ75" s="862"/>
      <c r="AR75" s="862"/>
      <c r="AS75" s="862"/>
      <c r="AT75" s="818"/>
      <c r="AU75" s="863"/>
      <c r="AV75" s="862"/>
      <c r="AW75" s="862"/>
      <c r="AX75" s="862"/>
      <c r="AY75" s="818"/>
      <c r="AZ75" s="816"/>
      <c r="BA75" s="816"/>
      <c r="BB75" s="816"/>
      <c r="BC75" s="816"/>
      <c r="BD75" s="817"/>
      <c r="BE75" s="233"/>
      <c r="BF75" s="233"/>
      <c r="BG75" s="233"/>
      <c r="BH75" s="233"/>
      <c r="BI75" s="233"/>
      <c r="BJ75" s="233"/>
      <c r="BK75" s="233"/>
      <c r="BL75" s="233"/>
      <c r="BM75" s="233"/>
      <c r="BN75" s="233"/>
      <c r="BO75" s="233"/>
      <c r="BP75" s="233"/>
      <c r="BQ75" s="230">
        <v>69</v>
      </c>
      <c r="BR75" s="235"/>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1"/>
    </row>
    <row r="76" spans="1:131" ht="26.25" customHeight="1" x14ac:dyDescent="0.15">
      <c r="A76" s="230">
        <v>9</v>
      </c>
      <c r="B76" s="857"/>
      <c r="C76" s="858"/>
      <c r="D76" s="858"/>
      <c r="E76" s="858"/>
      <c r="F76" s="858"/>
      <c r="G76" s="858"/>
      <c r="H76" s="858"/>
      <c r="I76" s="858"/>
      <c r="J76" s="858"/>
      <c r="K76" s="858"/>
      <c r="L76" s="858"/>
      <c r="M76" s="858"/>
      <c r="N76" s="858"/>
      <c r="O76" s="858"/>
      <c r="P76" s="859"/>
      <c r="Q76" s="861"/>
      <c r="R76" s="862"/>
      <c r="S76" s="862"/>
      <c r="T76" s="862"/>
      <c r="U76" s="818"/>
      <c r="V76" s="863"/>
      <c r="W76" s="862"/>
      <c r="X76" s="862"/>
      <c r="Y76" s="862"/>
      <c r="Z76" s="818"/>
      <c r="AA76" s="863"/>
      <c r="AB76" s="862"/>
      <c r="AC76" s="862"/>
      <c r="AD76" s="862"/>
      <c r="AE76" s="818"/>
      <c r="AF76" s="863"/>
      <c r="AG76" s="862"/>
      <c r="AH76" s="862"/>
      <c r="AI76" s="862"/>
      <c r="AJ76" s="818"/>
      <c r="AK76" s="863"/>
      <c r="AL76" s="862"/>
      <c r="AM76" s="862"/>
      <c r="AN76" s="862"/>
      <c r="AO76" s="818"/>
      <c r="AP76" s="863"/>
      <c r="AQ76" s="862"/>
      <c r="AR76" s="862"/>
      <c r="AS76" s="862"/>
      <c r="AT76" s="818"/>
      <c r="AU76" s="863"/>
      <c r="AV76" s="862"/>
      <c r="AW76" s="862"/>
      <c r="AX76" s="862"/>
      <c r="AY76" s="818"/>
      <c r="AZ76" s="816"/>
      <c r="BA76" s="816"/>
      <c r="BB76" s="816"/>
      <c r="BC76" s="816"/>
      <c r="BD76" s="817"/>
      <c r="BE76" s="233"/>
      <c r="BF76" s="233"/>
      <c r="BG76" s="233"/>
      <c r="BH76" s="233"/>
      <c r="BI76" s="233"/>
      <c r="BJ76" s="233"/>
      <c r="BK76" s="233"/>
      <c r="BL76" s="233"/>
      <c r="BM76" s="233"/>
      <c r="BN76" s="233"/>
      <c r="BO76" s="233"/>
      <c r="BP76" s="233"/>
      <c r="BQ76" s="230">
        <v>70</v>
      </c>
      <c r="BR76" s="235"/>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1"/>
    </row>
    <row r="77" spans="1:131" ht="26.25" customHeight="1" x14ac:dyDescent="0.15">
      <c r="A77" s="230">
        <v>10</v>
      </c>
      <c r="B77" s="857"/>
      <c r="C77" s="858"/>
      <c r="D77" s="858"/>
      <c r="E77" s="858"/>
      <c r="F77" s="858"/>
      <c r="G77" s="858"/>
      <c r="H77" s="858"/>
      <c r="I77" s="858"/>
      <c r="J77" s="858"/>
      <c r="K77" s="858"/>
      <c r="L77" s="858"/>
      <c r="M77" s="858"/>
      <c r="N77" s="858"/>
      <c r="O77" s="858"/>
      <c r="P77" s="859"/>
      <c r="Q77" s="861"/>
      <c r="R77" s="862"/>
      <c r="S77" s="862"/>
      <c r="T77" s="862"/>
      <c r="U77" s="818"/>
      <c r="V77" s="863"/>
      <c r="W77" s="862"/>
      <c r="X77" s="862"/>
      <c r="Y77" s="862"/>
      <c r="Z77" s="818"/>
      <c r="AA77" s="863"/>
      <c r="AB77" s="862"/>
      <c r="AC77" s="862"/>
      <c r="AD77" s="862"/>
      <c r="AE77" s="818"/>
      <c r="AF77" s="863"/>
      <c r="AG77" s="862"/>
      <c r="AH77" s="862"/>
      <c r="AI77" s="862"/>
      <c r="AJ77" s="818"/>
      <c r="AK77" s="863"/>
      <c r="AL77" s="862"/>
      <c r="AM77" s="862"/>
      <c r="AN77" s="862"/>
      <c r="AO77" s="818"/>
      <c r="AP77" s="863"/>
      <c r="AQ77" s="862"/>
      <c r="AR77" s="862"/>
      <c r="AS77" s="862"/>
      <c r="AT77" s="818"/>
      <c r="AU77" s="863"/>
      <c r="AV77" s="862"/>
      <c r="AW77" s="862"/>
      <c r="AX77" s="862"/>
      <c r="AY77" s="818"/>
      <c r="AZ77" s="816"/>
      <c r="BA77" s="816"/>
      <c r="BB77" s="816"/>
      <c r="BC77" s="816"/>
      <c r="BD77" s="817"/>
      <c r="BE77" s="233"/>
      <c r="BF77" s="233"/>
      <c r="BG77" s="233"/>
      <c r="BH77" s="233"/>
      <c r="BI77" s="233"/>
      <c r="BJ77" s="233"/>
      <c r="BK77" s="233"/>
      <c r="BL77" s="233"/>
      <c r="BM77" s="233"/>
      <c r="BN77" s="233"/>
      <c r="BO77" s="233"/>
      <c r="BP77" s="233"/>
      <c r="BQ77" s="230">
        <v>71</v>
      </c>
      <c r="BR77" s="235"/>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1"/>
    </row>
    <row r="78" spans="1:131" ht="26.25" customHeight="1" x14ac:dyDescent="0.15">
      <c r="A78" s="230">
        <v>11</v>
      </c>
      <c r="B78" s="857"/>
      <c r="C78" s="858"/>
      <c r="D78" s="858"/>
      <c r="E78" s="858"/>
      <c r="F78" s="858"/>
      <c r="G78" s="858"/>
      <c r="H78" s="858"/>
      <c r="I78" s="858"/>
      <c r="J78" s="858"/>
      <c r="K78" s="858"/>
      <c r="L78" s="858"/>
      <c r="M78" s="858"/>
      <c r="N78" s="858"/>
      <c r="O78" s="858"/>
      <c r="P78" s="859"/>
      <c r="Q78" s="860"/>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33"/>
      <c r="BF78" s="233"/>
      <c r="BG78" s="233"/>
      <c r="BH78" s="233"/>
      <c r="BI78" s="233"/>
      <c r="BJ78" s="221"/>
      <c r="BK78" s="221"/>
      <c r="BL78" s="221"/>
      <c r="BM78" s="221"/>
      <c r="BN78" s="221"/>
      <c r="BO78" s="233"/>
      <c r="BP78" s="233"/>
      <c r="BQ78" s="230">
        <v>72</v>
      </c>
      <c r="BR78" s="235"/>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1"/>
    </row>
    <row r="79" spans="1:131" ht="26.25" customHeight="1" x14ac:dyDescent="0.15">
      <c r="A79" s="230">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33"/>
      <c r="BF79" s="233"/>
      <c r="BG79" s="233"/>
      <c r="BH79" s="233"/>
      <c r="BI79" s="233"/>
      <c r="BJ79" s="221"/>
      <c r="BK79" s="221"/>
      <c r="BL79" s="221"/>
      <c r="BM79" s="221"/>
      <c r="BN79" s="221"/>
      <c r="BO79" s="233"/>
      <c r="BP79" s="233"/>
      <c r="BQ79" s="230">
        <v>73</v>
      </c>
      <c r="BR79" s="235"/>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1"/>
    </row>
    <row r="80" spans="1:131" ht="26.25" customHeight="1" x14ac:dyDescent="0.15">
      <c r="A80" s="230">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33"/>
      <c r="BF80" s="233"/>
      <c r="BG80" s="233"/>
      <c r="BH80" s="233"/>
      <c r="BI80" s="233"/>
      <c r="BJ80" s="233"/>
      <c r="BK80" s="233"/>
      <c r="BL80" s="233"/>
      <c r="BM80" s="233"/>
      <c r="BN80" s="233"/>
      <c r="BO80" s="233"/>
      <c r="BP80" s="233"/>
      <c r="BQ80" s="230">
        <v>74</v>
      </c>
      <c r="BR80" s="235"/>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1"/>
    </row>
    <row r="81" spans="1:131" ht="26.25" customHeight="1" x14ac:dyDescent="0.15">
      <c r="A81" s="230">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33"/>
      <c r="BF81" s="233"/>
      <c r="BG81" s="233"/>
      <c r="BH81" s="233"/>
      <c r="BI81" s="233"/>
      <c r="BJ81" s="233"/>
      <c r="BK81" s="233"/>
      <c r="BL81" s="233"/>
      <c r="BM81" s="233"/>
      <c r="BN81" s="233"/>
      <c r="BO81" s="233"/>
      <c r="BP81" s="233"/>
      <c r="BQ81" s="230">
        <v>75</v>
      </c>
      <c r="BR81" s="235"/>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1"/>
    </row>
    <row r="82" spans="1:131" ht="26.25" customHeight="1" x14ac:dyDescent="0.15">
      <c r="A82" s="230">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33"/>
      <c r="BF82" s="233"/>
      <c r="BG82" s="233"/>
      <c r="BH82" s="233"/>
      <c r="BI82" s="233"/>
      <c r="BJ82" s="233"/>
      <c r="BK82" s="233"/>
      <c r="BL82" s="233"/>
      <c r="BM82" s="233"/>
      <c r="BN82" s="233"/>
      <c r="BO82" s="233"/>
      <c r="BP82" s="233"/>
      <c r="BQ82" s="230">
        <v>76</v>
      </c>
      <c r="BR82" s="235"/>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1"/>
    </row>
    <row r="83" spans="1:131" ht="26.25" customHeight="1" x14ac:dyDescent="0.15">
      <c r="A83" s="230">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33"/>
      <c r="BF83" s="233"/>
      <c r="BG83" s="233"/>
      <c r="BH83" s="233"/>
      <c r="BI83" s="233"/>
      <c r="BJ83" s="233"/>
      <c r="BK83" s="233"/>
      <c r="BL83" s="233"/>
      <c r="BM83" s="233"/>
      <c r="BN83" s="233"/>
      <c r="BO83" s="233"/>
      <c r="BP83" s="233"/>
      <c r="BQ83" s="230">
        <v>77</v>
      </c>
      <c r="BR83" s="235"/>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1"/>
    </row>
    <row r="84" spans="1:131" ht="26.25" customHeight="1" x14ac:dyDescent="0.15">
      <c r="A84" s="230">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33"/>
      <c r="BF84" s="233"/>
      <c r="BG84" s="233"/>
      <c r="BH84" s="233"/>
      <c r="BI84" s="233"/>
      <c r="BJ84" s="233"/>
      <c r="BK84" s="233"/>
      <c r="BL84" s="233"/>
      <c r="BM84" s="233"/>
      <c r="BN84" s="233"/>
      <c r="BO84" s="233"/>
      <c r="BP84" s="233"/>
      <c r="BQ84" s="230">
        <v>78</v>
      </c>
      <c r="BR84" s="235"/>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1"/>
    </row>
    <row r="85" spans="1:131" ht="26.25" customHeight="1" x14ac:dyDescent="0.15">
      <c r="A85" s="230">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33"/>
      <c r="BF85" s="233"/>
      <c r="BG85" s="233"/>
      <c r="BH85" s="233"/>
      <c r="BI85" s="233"/>
      <c r="BJ85" s="233"/>
      <c r="BK85" s="233"/>
      <c r="BL85" s="233"/>
      <c r="BM85" s="233"/>
      <c r="BN85" s="233"/>
      <c r="BO85" s="233"/>
      <c r="BP85" s="233"/>
      <c r="BQ85" s="230">
        <v>79</v>
      </c>
      <c r="BR85" s="235"/>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1"/>
    </row>
    <row r="86" spans="1:131" ht="26.25" customHeight="1" x14ac:dyDescent="0.15">
      <c r="A86" s="230">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33"/>
      <c r="BF86" s="233"/>
      <c r="BG86" s="233"/>
      <c r="BH86" s="233"/>
      <c r="BI86" s="233"/>
      <c r="BJ86" s="233"/>
      <c r="BK86" s="233"/>
      <c r="BL86" s="233"/>
      <c r="BM86" s="233"/>
      <c r="BN86" s="233"/>
      <c r="BO86" s="233"/>
      <c r="BP86" s="233"/>
      <c r="BQ86" s="230">
        <v>80</v>
      </c>
      <c r="BR86" s="235"/>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1"/>
    </row>
    <row r="87" spans="1:131" ht="26.25" customHeight="1" x14ac:dyDescent="0.15">
      <c r="A87" s="236">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33"/>
      <c r="BF87" s="233"/>
      <c r="BG87" s="233"/>
      <c r="BH87" s="233"/>
      <c r="BI87" s="233"/>
      <c r="BJ87" s="233"/>
      <c r="BK87" s="233"/>
      <c r="BL87" s="233"/>
      <c r="BM87" s="233"/>
      <c r="BN87" s="233"/>
      <c r="BO87" s="233"/>
      <c r="BP87" s="233"/>
      <c r="BQ87" s="230">
        <v>81</v>
      </c>
      <c r="BR87" s="235"/>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1"/>
    </row>
    <row r="88" spans="1:131" ht="26.25" customHeight="1" thickBot="1" x14ac:dyDescent="0.2">
      <c r="A88" s="232" t="s">
        <v>395</v>
      </c>
      <c r="B88" s="773" t="s">
        <v>433</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621</v>
      </c>
      <c r="AG88" s="828"/>
      <c r="AH88" s="828"/>
      <c r="AI88" s="828"/>
      <c r="AJ88" s="828"/>
      <c r="AK88" s="825"/>
      <c r="AL88" s="825"/>
      <c r="AM88" s="825"/>
      <c r="AN88" s="825"/>
      <c r="AO88" s="825"/>
      <c r="AP88" s="828">
        <v>599</v>
      </c>
      <c r="AQ88" s="828"/>
      <c r="AR88" s="828"/>
      <c r="AS88" s="828"/>
      <c r="AT88" s="828"/>
      <c r="AU88" s="828">
        <v>310</v>
      </c>
      <c r="AV88" s="828"/>
      <c r="AW88" s="828"/>
      <c r="AX88" s="828"/>
      <c r="AY88" s="828"/>
      <c r="AZ88" s="833"/>
      <c r="BA88" s="833"/>
      <c r="BB88" s="833"/>
      <c r="BC88" s="833"/>
      <c r="BD88" s="834"/>
      <c r="BE88" s="233"/>
      <c r="BF88" s="233"/>
      <c r="BG88" s="233"/>
      <c r="BH88" s="233"/>
      <c r="BI88" s="233"/>
      <c r="BJ88" s="233"/>
      <c r="BK88" s="233"/>
      <c r="BL88" s="233"/>
      <c r="BM88" s="233"/>
      <c r="BN88" s="233"/>
      <c r="BO88" s="233"/>
      <c r="BP88" s="233"/>
      <c r="BQ88" s="230">
        <v>82</v>
      </c>
      <c r="BR88" s="235"/>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395</v>
      </c>
      <c r="BR102" s="773" t="s">
        <v>434</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v>35</v>
      </c>
      <c r="CS102" s="836"/>
      <c r="CT102" s="836"/>
      <c r="CU102" s="836"/>
      <c r="CV102" s="875"/>
      <c r="CW102" s="874" t="s">
        <v>602</v>
      </c>
      <c r="CX102" s="836"/>
      <c r="CY102" s="836"/>
      <c r="CZ102" s="836"/>
      <c r="DA102" s="875"/>
      <c r="DB102" s="874" t="s">
        <v>602</v>
      </c>
      <c r="DC102" s="836"/>
      <c r="DD102" s="836"/>
      <c r="DE102" s="836"/>
      <c r="DF102" s="875"/>
      <c r="DG102" s="874" t="s">
        <v>602</v>
      </c>
      <c r="DH102" s="836"/>
      <c r="DI102" s="836"/>
      <c r="DJ102" s="836"/>
      <c r="DK102" s="875"/>
      <c r="DL102" s="874" t="s">
        <v>602</v>
      </c>
      <c r="DM102" s="836"/>
      <c r="DN102" s="836"/>
      <c r="DO102" s="836"/>
      <c r="DP102" s="875"/>
      <c r="DQ102" s="874" t="s">
        <v>602</v>
      </c>
      <c r="DR102" s="836"/>
      <c r="DS102" s="836"/>
      <c r="DT102" s="836"/>
      <c r="DU102" s="875"/>
      <c r="DV102" s="773"/>
      <c r="DW102" s="774"/>
      <c r="DX102" s="774"/>
      <c r="DY102" s="774"/>
      <c r="DZ102" s="898"/>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899" t="s">
        <v>435</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00" t="s">
        <v>436</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437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1" t="s">
        <v>439</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440</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1" customFormat="1" ht="26.25" customHeight="1" x14ac:dyDescent="0.15">
      <c r="A109" s="896" t="s">
        <v>441</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442</v>
      </c>
      <c r="AB109" s="877"/>
      <c r="AC109" s="877"/>
      <c r="AD109" s="877"/>
      <c r="AE109" s="878"/>
      <c r="AF109" s="876" t="s">
        <v>443</v>
      </c>
      <c r="AG109" s="877"/>
      <c r="AH109" s="877"/>
      <c r="AI109" s="877"/>
      <c r="AJ109" s="878"/>
      <c r="AK109" s="876" t="s">
        <v>309</v>
      </c>
      <c r="AL109" s="877"/>
      <c r="AM109" s="877"/>
      <c r="AN109" s="877"/>
      <c r="AO109" s="878"/>
      <c r="AP109" s="876" t="s">
        <v>444</v>
      </c>
      <c r="AQ109" s="877"/>
      <c r="AR109" s="877"/>
      <c r="AS109" s="877"/>
      <c r="AT109" s="879"/>
      <c r="AU109" s="896" t="s">
        <v>441</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442</v>
      </c>
      <c r="BR109" s="877"/>
      <c r="BS109" s="877"/>
      <c r="BT109" s="877"/>
      <c r="BU109" s="878"/>
      <c r="BV109" s="876" t="s">
        <v>443</v>
      </c>
      <c r="BW109" s="877"/>
      <c r="BX109" s="877"/>
      <c r="BY109" s="877"/>
      <c r="BZ109" s="878"/>
      <c r="CA109" s="876" t="s">
        <v>309</v>
      </c>
      <c r="CB109" s="877"/>
      <c r="CC109" s="877"/>
      <c r="CD109" s="877"/>
      <c r="CE109" s="878"/>
      <c r="CF109" s="897" t="s">
        <v>444</v>
      </c>
      <c r="CG109" s="897"/>
      <c r="CH109" s="897"/>
      <c r="CI109" s="897"/>
      <c r="CJ109" s="897"/>
      <c r="CK109" s="876" t="s">
        <v>445</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442</v>
      </c>
      <c r="DH109" s="877"/>
      <c r="DI109" s="877"/>
      <c r="DJ109" s="877"/>
      <c r="DK109" s="878"/>
      <c r="DL109" s="876" t="s">
        <v>443</v>
      </c>
      <c r="DM109" s="877"/>
      <c r="DN109" s="877"/>
      <c r="DO109" s="877"/>
      <c r="DP109" s="878"/>
      <c r="DQ109" s="876" t="s">
        <v>309</v>
      </c>
      <c r="DR109" s="877"/>
      <c r="DS109" s="877"/>
      <c r="DT109" s="877"/>
      <c r="DU109" s="878"/>
      <c r="DV109" s="876" t="s">
        <v>444</v>
      </c>
      <c r="DW109" s="877"/>
      <c r="DX109" s="877"/>
      <c r="DY109" s="877"/>
      <c r="DZ109" s="879"/>
    </row>
    <row r="110" spans="1:131" s="221" customFormat="1" ht="26.25" customHeight="1" x14ac:dyDescent="0.15">
      <c r="A110" s="880" t="s">
        <v>446</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759979</v>
      </c>
      <c r="AB110" s="884"/>
      <c r="AC110" s="884"/>
      <c r="AD110" s="884"/>
      <c r="AE110" s="885"/>
      <c r="AF110" s="886">
        <v>808982</v>
      </c>
      <c r="AG110" s="884"/>
      <c r="AH110" s="884"/>
      <c r="AI110" s="884"/>
      <c r="AJ110" s="885"/>
      <c r="AK110" s="886">
        <v>784462</v>
      </c>
      <c r="AL110" s="884"/>
      <c r="AM110" s="884"/>
      <c r="AN110" s="884"/>
      <c r="AO110" s="885"/>
      <c r="AP110" s="887">
        <v>38.299999999999997</v>
      </c>
      <c r="AQ110" s="888"/>
      <c r="AR110" s="888"/>
      <c r="AS110" s="888"/>
      <c r="AT110" s="889"/>
      <c r="AU110" s="890" t="s">
        <v>72</v>
      </c>
      <c r="AV110" s="891"/>
      <c r="AW110" s="891"/>
      <c r="AX110" s="891"/>
      <c r="AY110" s="891"/>
      <c r="AZ110" s="913" t="s">
        <v>447</v>
      </c>
      <c r="BA110" s="881"/>
      <c r="BB110" s="881"/>
      <c r="BC110" s="881"/>
      <c r="BD110" s="881"/>
      <c r="BE110" s="881"/>
      <c r="BF110" s="881"/>
      <c r="BG110" s="881"/>
      <c r="BH110" s="881"/>
      <c r="BI110" s="881"/>
      <c r="BJ110" s="881"/>
      <c r="BK110" s="881"/>
      <c r="BL110" s="881"/>
      <c r="BM110" s="881"/>
      <c r="BN110" s="881"/>
      <c r="BO110" s="881"/>
      <c r="BP110" s="882"/>
      <c r="BQ110" s="914">
        <v>6818718</v>
      </c>
      <c r="BR110" s="915"/>
      <c r="BS110" s="915"/>
      <c r="BT110" s="915"/>
      <c r="BU110" s="915"/>
      <c r="BV110" s="915">
        <v>6323588</v>
      </c>
      <c r="BW110" s="915"/>
      <c r="BX110" s="915"/>
      <c r="BY110" s="915"/>
      <c r="BZ110" s="915"/>
      <c r="CA110" s="915">
        <v>5956376</v>
      </c>
      <c r="CB110" s="915"/>
      <c r="CC110" s="915"/>
      <c r="CD110" s="915"/>
      <c r="CE110" s="915"/>
      <c r="CF110" s="928">
        <v>291.10000000000002</v>
      </c>
      <c r="CG110" s="929"/>
      <c r="CH110" s="929"/>
      <c r="CI110" s="929"/>
      <c r="CJ110" s="929"/>
      <c r="CK110" s="930" t="s">
        <v>448</v>
      </c>
      <c r="CL110" s="931"/>
      <c r="CM110" s="913" t="s">
        <v>449</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450</v>
      </c>
      <c r="DH110" s="915"/>
      <c r="DI110" s="915"/>
      <c r="DJ110" s="915"/>
      <c r="DK110" s="915"/>
      <c r="DL110" s="915" t="s">
        <v>451</v>
      </c>
      <c r="DM110" s="915"/>
      <c r="DN110" s="915"/>
      <c r="DO110" s="915"/>
      <c r="DP110" s="915"/>
      <c r="DQ110" s="915" t="s">
        <v>451</v>
      </c>
      <c r="DR110" s="915"/>
      <c r="DS110" s="915"/>
      <c r="DT110" s="915"/>
      <c r="DU110" s="915"/>
      <c r="DV110" s="916" t="s">
        <v>452</v>
      </c>
      <c r="DW110" s="916"/>
      <c r="DX110" s="916"/>
      <c r="DY110" s="916"/>
      <c r="DZ110" s="917"/>
    </row>
    <row r="111" spans="1:131" s="221" customFormat="1" ht="26.25" customHeight="1" x14ac:dyDescent="0.15">
      <c r="A111" s="918" t="s">
        <v>453</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454</v>
      </c>
      <c r="AB111" s="922"/>
      <c r="AC111" s="922"/>
      <c r="AD111" s="922"/>
      <c r="AE111" s="923"/>
      <c r="AF111" s="924" t="s">
        <v>450</v>
      </c>
      <c r="AG111" s="922"/>
      <c r="AH111" s="922"/>
      <c r="AI111" s="922"/>
      <c r="AJ111" s="923"/>
      <c r="AK111" s="924" t="s">
        <v>450</v>
      </c>
      <c r="AL111" s="922"/>
      <c r="AM111" s="922"/>
      <c r="AN111" s="922"/>
      <c r="AO111" s="923"/>
      <c r="AP111" s="925" t="s">
        <v>451</v>
      </c>
      <c r="AQ111" s="926"/>
      <c r="AR111" s="926"/>
      <c r="AS111" s="926"/>
      <c r="AT111" s="927"/>
      <c r="AU111" s="892"/>
      <c r="AV111" s="893"/>
      <c r="AW111" s="893"/>
      <c r="AX111" s="893"/>
      <c r="AY111" s="893"/>
      <c r="AZ111" s="906" t="s">
        <v>455</v>
      </c>
      <c r="BA111" s="907"/>
      <c r="BB111" s="907"/>
      <c r="BC111" s="907"/>
      <c r="BD111" s="907"/>
      <c r="BE111" s="907"/>
      <c r="BF111" s="907"/>
      <c r="BG111" s="907"/>
      <c r="BH111" s="907"/>
      <c r="BI111" s="907"/>
      <c r="BJ111" s="907"/>
      <c r="BK111" s="907"/>
      <c r="BL111" s="907"/>
      <c r="BM111" s="907"/>
      <c r="BN111" s="907"/>
      <c r="BO111" s="907"/>
      <c r="BP111" s="908"/>
      <c r="BQ111" s="909">
        <v>43696</v>
      </c>
      <c r="BR111" s="910"/>
      <c r="BS111" s="910"/>
      <c r="BT111" s="910"/>
      <c r="BU111" s="910"/>
      <c r="BV111" s="910">
        <v>32117</v>
      </c>
      <c r="BW111" s="910"/>
      <c r="BX111" s="910"/>
      <c r="BY111" s="910"/>
      <c r="BZ111" s="910"/>
      <c r="CA111" s="910">
        <v>20546</v>
      </c>
      <c r="CB111" s="910"/>
      <c r="CC111" s="910"/>
      <c r="CD111" s="910"/>
      <c r="CE111" s="910"/>
      <c r="CF111" s="904">
        <v>1</v>
      </c>
      <c r="CG111" s="905"/>
      <c r="CH111" s="905"/>
      <c r="CI111" s="905"/>
      <c r="CJ111" s="905"/>
      <c r="CK111" s="932"/>
      <c r="CL111" s="933"/>
      <c r="CM111" s="906" t="s">
        <v>456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452</v>
      </c>
      <c r="DH111" s="910"/>
      <c r="DI111" s="910"/>
      <c r="DJ111" s="910"/>
      <c r="DK111" s="910"/>
      <c r="DL111" s="910" t="s">
        <v>452</v>
      </c>
      <c r="DM111" s="910"/>
      <c r="DN111" s="910"/>
      <c r="DO111" s="910"/>
      <c r="DP111" s="910"/>
      <c r="DQ111" s="910" t="s">
        <v>454</v>
      </c>
      <c r="DR111" s="910"/>
      <c r="DS111" s="910"/>
      <c r="DT111" s="910"/>
      <c r="DU111" s="910"/>
      <c r="DV111" s="911" t="s">
        <v>451</v>
      </c>
      <c r="DW111" s="911"/>
      <c r="DX111" s="911"/>
      <c r="DY111" s="911"/>
      <c r="DZ111" s="912"/>
    </row>
    <row r="112" spans="1:131" s="221" customFormat="1" ht="26.25" customHeight="1" x14ac:dyDescent="0.15">
      <c r="A112" s="936" t="s">
        <v>457</v>
      </c>
      <c r="B112" s="937"/>
      <c r="C112" s="907" t="s">
        <v>458</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454</v>
      </c>
      <c r="AB112" s="943"/>
      <c r="AC112" s="943"/>
      <c r="AD112" s="943"/>
      <c r="AE112" s="944"/>
      <c r="AF112" s="945" t="s">
        <v>454</v>
      </c>
      <c r="AG112" s="943"/>
      <c r="AH112" s="943"/>
      <c r="AI112" s="943"/>
      <c r="AJ112" s="944"/>
      <c r="AK112" s="945" t="s">
        <v>454</v>
      </c>
      <c r="AL112" s="943"/>
      <c r="AM112" s="943"/>
      <c r="AN112" s="943"/>
      <c r="AO112" s="944"/>
      <c r="AP112" s="946" t="s">
        <v>423</v>
      </c>
      <c r="AQ112" s="947"/>
      <c r="AR112" s="947"/>
      <c r="AS112" s="947"/>
      <c r="AT112" s="948"/>
      <c r="AU112" s="892"/>
      <c r="AV112" s="893"/>
      <c r="AW112" s="893"/>
      <c r="AX112" s="893"/>
      <c r="AY112" s="893"/>
      <c r="AZ112" s="906" t="s">
        <v>459</v>
      </c>
      <c r="BA112" s="907"/>
      <c r="BB112" s="907"/>
      <c r="BC112" s="907"/>
      <c r="BD112" s="907"/>
      <c r="BE112" s="907"/>
      <c r="BF112" s="907"/>
      <c r="BG112" s="907"/>
      <c r="BH112" s="907"/>
      <c r="BI112" s="907"/>
      <c r="BJ112" s="907"/>
      <c r="BK112" s="907"/>
      <c r="BL112" s="907"/>
      <c r="BM112" s="907"/>
      <c r="BN112" s="907"/>
      <c r="BO112" s="907"/>
      <c r="BP112" s="908"/>
      <c r="BQ112" s="909">
        <v>1435616</v>
      </c>
      <c r="BR112" s="910"/>
      <c r="BS112" s="910"/>
      <c r="BT112" s="910"/>
      <c r="BU112" s="910"/>
      <c r="BV112" s="910">
        <v>1789022</v>
      </c>
      <c r="BW112" s="910"/>
      <c r="BX112" s="910"/>
      <c r="BY112" s="910"/>
      <c r="BZ112" s="910"/>
      <c r="CA112" s="910">
        <v>1751005</v>
      </c>
      <c r="CB112" s="910"/>
      <c r="CC112" s="910"/>
      <c r="CD112" s="910"/>
      <c r="CE112" s="910"/>
      <c r="CF112" s="904">
        <v>85.6</v>
      </c>
      <c r="CG112" s="905"/>
      <c r="CH112" s="905"/>
      <c r="CI112" s="905"/>
      <c r="CJ112" s="905"/>
      <c r="CK112" s="932"/>
      <c r="CL112" s="933"/>
      <c r="CM112" s="906" t="s">
        <v>460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454</v>
      </c>
      <c r="DH112" s="910"/>
      <c r="DI112" s="910"/>
      <c r="DJ112" s="910"/>
      <c r="DK112" s="910"/>
      <c r="DL112" s="910" t="s">
        <v>451</v>
      </c>
      <c r="DM112" s="910"/>
      <c r="DN112" s="910"/>
      <c r="DO112" s="910"/>
      <c r="DP112" s="910"/>
      <c r="DQ112" s="910" t="s">
        <v>454</v>
      </c>
      <c r="DR112" s="910"/>
      <c r="DS112" s="910"/>
      <c r="DT112" s="910"/>
      <c r="DU112" s="910"/>
      <c r="DV112" s="911" t="s">
        <v>452</v>
      </c>
      <c r="DW112" s="911"/>
      <c r="DX112" s="911"/>
      <c r="DY112" s="911"/>
      <c r="DZ112" s="912"/>
    </row>
    <row r="113" spans="1:130" s="221" customFormat="1" ht="26.25" customHeight="1" x14ac:dyDescent="0.15">
      <c r="A113" s="938"/>
      <c r="B113" s="939"/>
      <c r="C113" s="907" t="s">
        <v>461</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118517</v>
      </c>
      <c r="AB113" s="922"/>
      <c r="AC113" s="922"/>
      <c r="AD113" s="922"/>
      <c r="AE113" s="923"/>
      <c r="AF113" s="924">
        <v>124830</v>
      </c>
      <c r="AG113" s="922"/>
      <c r="AH113" s="922"/>
      <c r="AI113" s="922"/>
      <c r="AJ113" s="923"/>
      <c r="AK113" s="924">
        <v>123360</v>
      </c>
      <c r="AL113" s="922"/>
      <c r="AM113" s="922"/>
      <c r="AN113" s="922"/>
      <c r="AO113" s="923"/>
      <c r="AP113" s="925">
        <v>6</v>
      </c>
      <c r="AQ113" s="926"/>
      <c r="AR113" s="926"/>
      <c r="AS113" s="926"/>
      <c r="AT113" s="927"/>
      <c r="AU113" s="892"/>
      <c r="AV113" s="893"/>
      <c r="AW113" s="893"/>
      <c r="AX113" s="893"/>
      <c r="AY113" s="893"/>
      <c r="AZ113" s="906" t="s">
        <v>462</v>
      </c>
      <c r="BA113" s="907"/>
      <c r="BB113" s="907"/>
      <c r="BC113" s="907"/>
      <c r="BD113" s="907"/>
      <c r="BE113" s="907"/>
      <c r="BF113" s="907"/>
      <c r="BG113" s="907"/>
      <c r="BH113" s="907"/>
      <c r="BI113" s="907"/>
      <c r="BJ113" s="907"/>
      <c r="BK113" s="907"/>
      <c r="BL113" s="907"/>
      <c r="BM113" s="907"/>
      <c r="BN113" s="907"/>
      <c r="BO113" s="907"/>
      <c r="BP113" s="908"/>
      <c r="BQ113" s="909">
        <v>375615</v>
      </c>
      <c r="BR113" s="910"/>
      <c r="BS113" s="910"/>
      <c r="BT113" s="910"/>
      <c r="BU113" s="910"/>
      <c r="BV113" s="910">
        <v>335782</v>
      </c>
      <c r="BW113" s="910"/>
      <c r="BX113" s="910"/>
      <c r="BY113" s="910"/>
      <c r="BZ113" s="910"/>
      <c r="CA113" s="910">
        <v>310005</v>
      </c>
      <c r="CB113" s="910"/>
      <c r="CC113" s="910"/>
      <c r="CD113" s="910"/>
      <c r="CE113" s="910"/>
      <c r="CF113" s="904">
        <v>15.1</v>
      </c>
      <c r="CG113" s="905"/>
      <c r="CH113" s="905"/>
      <c r="CI113" s="905"/>
      <c r="CJ113" s="905"/>
      <c r="CK113" s="932"/>
      <c r="CL113" s="933"/>
      <c r="CM113" s="906" t="s">
        <v>463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452</v>
      </c>
      <c r="DH113" s="943"/>
      <c r="DI113" s="943"/>
      <c r="DJ113" s="943"/>
      <c r="DK113" s="944"/>
      <c r="DL113" s="945" t="s">
        <v>452</v>
      </c>
      <c r="DM113" s="943"/>
      <c r="DN113" s="943"/>
      <c r="DO113" s="943"/>
      <c r="DP113" s="944"/>
      <c r="DQ113" s="945" t="s">
        <v>451</v>
      </c>
      <c r="DR113" s="943"/>
      <c r="DS113" s="943"/>
      <c r="DT113" s="943"/>
      <c r="DU113" s="944"/>
      <c r="DV113" s="946" t="s">
        <v>454</v>
      </c>
      <c r="DW113" s="947"/>
      <c r="DX113" s="947"/>
      <c r="DY113" s="947"/>
      <c r="DZ113" s="948"/>
    </row>
    <row r="114" spans="1:130" s="221" customFormat="1" ht="26.25" customHeight="1" x14ac:dyDescent="0.15">
      <c r="A114" s="938"/>
      <c r="B114" s="939"/>
      <c r="C114" s="907" t="s">
        <v>464</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31987</v>
      </c>
      <c r="AB114" s="943"/>
      <c r="AC114" s="943"/>
      <c r="AD114" s="943"/>
      <c r="AE114" s="944"/>
      <c r="AF114" s="945">
        <v>37004</v>
      </c>
      <c r="AG114" s="943"/>
      <c r="AH114" s="943"/>
      <c r="AI114" s="943"/>
      <c r="AJ114" s="944"/>
      <c r="AK114" s="945">
        <v>37721</v>
      </c>
      <c r="AL114" s="943"/>
      <c r="AM114" s="943"/>
      <c r="AN114" s="943"/>
      <c r="AO114" s="944"/>
      <c r="AP114" s="946">
        <v>1.8</v>
      </c>
      <c r="AQ114" s="947"/>
      <c r="AR114" s="947"/>
      <c r="AS114" s="947"/>
      <c r="AT114" s="948"/>
      <c r="AU114" s="892"/>
      <c r="AV114" s="893"/>
      <c r="AW114" s="893"/>
      <c r="AX114" s="893"/>
      <c r="AY114" s="893"/>
      <c r="AZ114" s="906" t="s">
        <v>465</v>
      </c>
      <c r="BA114" s="907"/>
      <c r="BB114" s="907"/>
      <c r="BC114" s="907"/>
      <c r="BD114" s="907"/>
      <c r="BE114" s="907"/>
      <c r="BF114" s="907"/>
      <c r="BG114" s="907"/>
      <c r="BH114" s="907"/>
      <c r="BI114" s="907"/>
      <c r="BJ114" s="907"/>
      <c r="BK114" s="907"/>
      <c r="BL114" s="907"/>
      <c r="BM114" s="907"/>
      <c r="BN114" s="907"/>
      <c r="BO114" s="907"/>
      <c r="BP114" s="908"/>
      <c r="BQ114" s="909">
        <v>459748</v>
      </c>
      <c r="BR114" s="910"/>
      <c r="BS114" s="910"/>
      <c r="BT114" s="910"/>
      <c r="BU114" s="910"/>
      <c r="BV114" s="910">
        <v>456148</v>
      </c>
      <c r="BW114" s="910"/>
      <c r="BX114" s="910"/>
      <c r="BY114" s="910"/>
      <c r="BZ114" s="910"/>
      <c r="CA114" s="910">
        <v>450032</v>
      </c>
      <c r="CB114" s="910"/>
      <c r="CC114" s="910"/>
      <c r="CD114" s="910"/>
      <c r="CE114" s="910"/>
      <c r="CF114" s="904">
        <v>22</v>
      </c>
      <c r="CG114" s="905"/>
      <c r="CH114" s="905"/>
      <c r="CI114" s="905"/>
      <c r="CJ114" s="905"/>
      <c r="CK114" s="932"/>
      <c r="CL114" s="933"/>
      <c r="CM114" s="906" t="s">
        <v>466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467</v>
      </c>
      <c r="DH114" s="943"/>
      <c r="DI114" s="943"/>
      <c r="DJ114" s="943"/>
      <c r="DK114" s="944"/>
      <c r="DL114" s="945" t="s">
        <v>454</v>
      </c>
      <c r="DM114" s="943"/>
      <c r="DN114" s="943"/>
      <c r="DO114" s="943"/>
      <c r="DP114" s="944"/>
      <c r="DQ114" s="945" t="s">
        <v>397</v>
      </c>
      <c r="DR114" s="943"/>
      <c r="DS114" s="943"/>
      <c r="DT114" s="943"/>
      <c r="DU114" s="944"/>
      <c r="DV114" s="946" t="s">
        <v>454</v>
      </c>
      <c r="DW114" s="947"/>
      <c r="DX114" s="947"/>
      <c r="DY114" s="947"/>
      <c r="DZ114" s="948"/>
    </row>
    <row r="115" spans="1:130" s="221" customFormat="1" ht="26.25" customHeight="1" x14ac:dyDescent="0.15">
      <c r="A115" s="938"/>
      <c r="B115" s="939"/>
      <c r="C115" s="907" t="s">
        <v>468</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7316</v>
      </c>
      <c r="AB115" s="922"/>
      <c r="AC115" s="922"/>
      <c r="AD115" s="922"/>
      <c r="AE115" s="923"/>
      <c r="AF115" s="924">
        <v>11678</v>
      </c>
      <c r="AG115" s="922"/>
      <c r="AH115" s="922"/>
      <c r="AI115" s="922"/>
      <c r="AJ115" s="923"/>
      <c r="AK115" s="924">
        <v>11640</v>
      </c>
      <c r="AL115" s="922"/>
      <c r="AM115" s="922"/>
      <c r="AN115" s="922"/>
      <c r="AO115" s="923"/>
      <c r="AP115" s="925">
        <v>0.6</v>
      </c>
      <c r="AQ115" s="926"/>
      <c r="AR115" s="926"/>
      <c r="AS115" s="926"/>
      <c r="AT115" s="927"/>
      <c r="AU115" s="892"/>
      <c r="AV115" s="893"/>
      <c r="AW115" s="893"/>
      <c r="AX115" s="893"/>
      <c r="AY115" s="893"/>
      <c r="AZ115" s="906" t="s">
        <v>469</v>
      </c>
      <c r="BA115" s="907"/>
      <c r="BB115" s="907"/>
      <c r="BC115" s="907"/>
      <c r="BD115" s="907"/>
      <c r="BE115" s="907"/>
      <c r="BF115" s="907"/>
      <c r="BG115" s="907"/>
      <c r="BH115" s="907"/>
      <c r="BI115" s="907"/>
      <c r="BJ115" s="907"/>
      <c r="BK115" s="907"/>
      <c r="BL115" s="907"/>
      <c r="BM115" s="907"/>
      <c r="BN115" s="907"/>
      <c r="BO115" s="907"/>
      <c r="BP115" s="908"/>
      <c r="BQ115" s="909" t="s">
        <v>397</v>
      </c>
      <c r="BR115" s="910"/>
      <c r="BS115" s="910"/>
      <c r="BT115" s="910"/>
      <c r="BU115" s="910"/>
      <c r="BV115" s="910" t="s">
        <v>397</v>
      </c>
      <c r="BW115" s="910"/>
      <c r="BX115" s="910"/>
      <c r="BY115" s="910"/>
      <c r="BZ115" s="910"/>
      <c r="CA115" s="910" t="s">
        <v>454</v>
      </c>
      <c r="CB115" s="910"/>
      <c r="CC115" s="910"/>
      <c r="CD115" s="910"/>
      <c r="CE115" s="910"/>
      <c r="CF115" s="904" t="s">
        <v>451</v>
      </c>
      <c r="CG115" s="905"/>
      <c r="CH115" s="905"/>
      <c r="CI115" s="905"/>
      <c r="CJ115" s="905"/>
      <c r="CK115" s="932"/>
      <c r="CL115" s="933"/>
      <c r="CM115" s="906" t="s">
        <v>470</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471</v>
      </c>
      <c r="DH115" s="943"/>
      <c r="DI115" s="943"/>
      <c r="DJ115" s="943"/>
      <c r="DK115" s="944"/>
      <c r="DL115" s="945" t="s">
        <v>454</v>
      </c>
      <c r="DM115" s="943"/>
      <c r="DN115" s="943"/>
      <c r="DO115" s="943"/>
      <c r="DP115" s="944"/>
      <c r="DQ115" s="945" t="s">
        <v>452</v>
      </c>
      <c r="DR115" s="943"/>
      <c r="DS115" s="943"/>
      <c r="DT115" s="943"/>
      <c r="DU115" s="944"/>
      <c r="DV115" s="946" t="s">
        <v>452</v>
      </c>
      <c r="DW115" s="947"/>
      <c r="DX115" s="947"/>
      <c r="DY115" s="947"/>
      <c r="DZ115" s="948"/>
    </row>
    <row r="116" spans="1:130" s="221" customFormat="1" ht="26.25" customHeight="1" x14ac:dyDescent="0.15">
      <c r="A116" s="940"/>
      <c r="B116" s="941"/>
      <c r="C116" s="949" t="s">
        <v>472</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v>325</v>
      </c>
      <c r="AB116" s="943"/>
      <c r="AC116" s="943"/>
      <c r="AD116" s="943"/>
      <c r="AE116" s="944"/>
      <c r="AF116" s="945">
        <v>1367</v>
      </c>
      <c r="AG116" s="943"/>
      <c r="AH116" s="943"/>
      <c r="AI116" s="943"/>
      <c r="AJ116" s="944"/>
      <c r="AK116" s="945">
        <v>441</v>
      </c>
      <c r="AL116" s="943"/>
      <c r="AM116" s="943"/>
      <c r="AN116" s="943"/>
      <c r="AO116" s="944"/>
      <c r="AP116" s="946">
        <v>0</v>
      </c>
      <c r="AQ116" s="947"/>
      <c r="AR116" s="947"/>
      <c r="AS116" s="947"/>
      <c r="AT116" s="948"/>
      <c r="AU116" s="892"/>
      <c r="AV116" s="893"/>
      <c r="AW116" s="893"/>
      <c r="AX116" s="893"/>
      <c r="AY116" s="893"/>
      <c r="AZ116" s="951" t="s">
        <v>473</v>
      </c>
      <c r="BA116" s="952"/>
      <c r="BB116" s="952"/>
      <c r="BC116" s="952"/>
      <c r="BD116" s="952"/>
      <c r="BE116" s="952"/>
      <c r="BF116" s="952"/>
      <c r="BG116" s="952"/>
      <c r="BH116" s="952"/>
      <c r="BI116" s="952"/>
      <c r="BJ116" s="952"/>
      <c r="BK116" s="952"/>
      <c r="BL116" s="952"/>
      <c r="BM116" s="952"/>
      <c r="BN116" s="952"/>
      <c r="BO116" s="952"/>
      <c r="BP116" s="953"/>
      <c r="BQ116" s="909" t="s">
        <v>452</v>
      </c>
      <c r="BR116" s="910"/>
      <c r="BS116" s="910"/>
      <c r="BT116" s="910"/>
      <c r="BU116" s="910"/>
      <c r="BV116" s="910" t="s">
        <v>451</v>
      </c>
      <c r="BW116" s="910"/>
      <c r="BX116" s="910"/>
      <c r="BY116" s="910"/>
      <c r="BZ116" s="910"/>
      <c r="CA116" s="910" t="s">
        <v>454</v>
      </c>
      <c r="CB116" s="910"/>
      <c r="CC116" s="910"/>
      <c r="CD116" s="910"/>
      <c r="CE116" s="910"/>
      <c r="CF116" s="904" t="s">
        <v>452</v>
      </c>
      <c r="CG116" s="905"/>
      <c r="CH116" s="905"/>
      <c r="CI116" s="905"/>
      <c r="CJ116" s="905"/>
      <c r="CK116" s="932"/>
      <c r="CL116" s="933"/>
      <c r="CM116" s="906" t="s">
        <v>474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451</v>
      </c>
      <c r="DH116" s="943"/>
      <c r="DI116" s="943"/>
      <c r="DJ116" s="943"/>
      <c r="DK116" s="944"/>
      <c r="DL116" s="945" t="s">
        <v>475</v>
      </c>
      <c r="DM116" s="943"/>
      <c r="DN116" s="943"/>
      <c r="DO116" s="943"/>
      <c r="DP116" s="944"/>
      <c r="DQ116" s="945" t="s">
        <v>452</v>
      </c>
      <c r="DR116" s="943"/>
      <c r="DS116" s="943"/>
      <c r="DT116" s="943"/>
      <c r="DU116" s="944"/>
      <c r="DV116" s="946" t="s">
        <v>454</v>
      </c>
      <c r="DW116" s="947"/>
      <c r="DX116" s="947"/>
      <c r="DY116" s="947"/>
      <c r="DZ116" s="948"/>
    </row>
    <row r="117" spans="1:130" s="221" customFormat="1" ht="26.25" customHeight="1" x14ac:dyDescent="0.15">
      <c r="A117" s="896" t="s">
        <v>190</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476</v>
      </c>
      <c r="Z117" s="878"/>
      <c r="AA117" s="962">
        <v>918124</v>
      </c>
      <c r="AB117" s="963"/>
      <c r="AC117" s="963"/>
      <c r="AD117" s="963"/>
      <c r="AE117" s="964"/>
      <c r="AF117" s="965">
        <v>983861</v>
      </c>
      <c r="AG117" s="963"/>
      <c r="AH117" s="963"/>
      <c r="AI117" s="963"/>
      <c r="AJ117" s="964"/>
      <c r="AK117" s="965">
        <v>957624</v>
      </c>
      <c r="AL117" s="963"/>
      <c r="AM117" s="963"/>
      <c r="AN117" s="963"/>
      <c r="AO117" s="964"/>
      <c r="AP117" s="966"/>
      <c r="AQ117" s="967"/>
      <c r="AR117" s="967"/>
      <c r="AS117" s="967"/>
      <c r="AT117" s="968"/>
      <c r="AU117" s="892"/>
      <c r="AV117" s="893"/>
      <c r="AW117" s="893"/>
      <c r="AX117" s="893"/>
      <c r="AY117" s="893"/>
      <c r="AZ117" s="958" t="s">
        <v>477</v>
      </c>
      <c r="BA117" s="959"/>
      <c r="BB117" s="959"/>
      <c r="BC117" s="959"/>
      <c r="BD117" s="959"/>
      <c r="BE117" s="959"/>
      <c r="BF117" s="959"/>
      <c r="BG117" s="959"/>
      <c r="BH117" s="959"/>
      <c r="BI117" s="959"/>
      <c r="BJ117" s="959"/>
      <c r="BK117" s="959"/>
      <c r="BL117" s="959"/>
      <c r="BM117" s="959"/>
      <c r="BN117" s="959"/>
      <c r="BO117" s="959"/>
      <c r="BP117" s="960"/>
      <c r="BQ117" s="909" t="s">
        <v>475</v>
      </c>
      <c r="BR117" s="910"/>
      <c r="BS117" s="910"/>
      <c r="BT117" s="910"/>
      <c r="BU117" s="910"/>
      <c r="BV117" s="910" t="s">
        <v>471</v>
      </c>
      <c r="BW117" s="910"/>
      <c r="BX117" s="910"/>
      <c r="BY117" s="910"/>
      <c r="BZ117" s="910"/>
      <c r="CA117" s="910" t="s">
        <v>423</v>
      </c>
      <c r="CB117" s="910"/>
      <c r="CC117" s="910"/>
      <c r="CD117" s="910"/>
      <c r="CE117" s="910"/>
      <c r="CF117" s="904" t="s">
        <v>467</v>
      </c>
      <c r="CG117" s="905"/>
      <c r="CH117" s="905"/>
      <c r="CI117" s="905"/>
      <c r="CJ117" s="905"/>
      <c r="CK117" s="932"/>
      <c r="CL117" s="933"/>
      <c r="CM117" s="906" t="s">
        <v>478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475</v>
      </c>
      <c r="DH117" s="943"/>
      <c r="DI117" s="943"/>
      <c r="DJ117" s="943"/>
      <c r="DK117" s="944"/>
      <c r="DL117" s="945" t="s">
        <v>475</v>
      </c>
      <c r="DM117" s="943"/>
      <c r="DN117" s="943"/>
      <c r="DO117" s="943"/>
      <c r="DP117" s="944"/>
      <c r="DQ117" s="945" t="s">
        <v>423</v>
      </c>
      <c r="DR117" s="943"/>
      <c r="DS117" s="943"/>
      <c r="DT117" s="943"/>
      <c r="DU117" s="944"/>
      <c r="DV117" s="946" t="s">
        <v>471</v>
      </c>
      <c r="DW117" s="947"/>
      <c r="DX117" s="947"/>
      <c r="DY117" s="947"/>
      <c r="DZ117" s="948"/>
    </row>
    <row r="118" spans="1:130" s="221" customFormat="1" ht="26.25" customHeight="1" x14ac:dyDescent="0.15">
      <c r="A118" s="896" t="s">
        <v>445</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442</v>
      </c>
      <c r="AB118" s="877"/>
      <c r="AC118" s="877"/>
      <c r="AD118" s="877"/>
      <c r="AE118" s="878"/>
      <c r="AF118" s="876" t="s">
        <v>443</v>
      </c>
      <c r="AG118" s="877"/>
      <c r="AH118" s="877"/>
      <c r="AI118" s="877"/>
      <c r="AJ118" s="878"/>
      <c r="AK118" s="876" t="s">
        <v>309</v>
      </c>
      <c r="AL118" s="877"/>
      <c r="AM118" s="877"/>
      <c r="AN118" s="877"/>
      <c r="AO118" s="878"/>
      <c r="AP118" s="954" t="s">
        <v>444</v>
      </c>
      <c r="AQ118" s="955"/>
      <c r="AR118" s="955"/>
      <c r="AS118" s="955"/>
      <c r="AT118" s="956"/>
      <c r="AU118" s="892"/>
      <c r="AV118" s="893"/>
      <c r="AW118" s="893"/>
      <c r="AX118" s="893"/>
      <c r="AY118" s="893"/>
      <c r="AZ118" s="957" t="s">
        <v>479</v>
      </c>
      <c r="BA118" s="949"/>
      <c r="BB118" s="949"/>
      <c r="BC118" s="949"/>
      <c r="BD118" s="949"/>
      <c r="BE118" s="949"/>
      <c r="BF118" s="949"/>
      <c r="BG118" s="949"/>
      <c r="BH118" s="949"/>
      <c r="BI118" s="949"/>
      <c r="BJ118" s="949"/>
      <c r="BK118" s="949"/>
      <c r="BL118" s="949"/>
      <c r="BM118" s="949"/>
      <c r="BN118" s="949"/>
      <c r="BO118" s="949"/>
      <c r="BP118" s="950"/>
      <c r="BQ118" s="983" t="s">
        <v>480</v>
      </c>
      <c r="BR118" s="984"/>
      <c r="BS118" s="984"/>
      <c r="BT118" s="984"/>
      <c r="BU118" s="984"/>
      <c r="BV118" s="984" t="s">
        <v>475</v>
      </c>
      <c r="BW118" s="984"/>
      <c r="BX118" s="984"/>
      <c r="BY118" s="984"/>
      <c r="BZ118" s="984"/>
      <c r="CA118" s="984" t="s">
        <v>480</v>
      </c>
      <c r="CB118" s="984"/>
      <c r="CC118" s="984"/>
      <c r="CD118" s="984"/>
      <c r="CE118" s="984"/>
      <c r="CF118" s="904" t="s">
        <v>423</v>
      </c>
      <c r="CG118" s="905"/>
      <c r="CH118" s="905"/>
      <c r="CI118" s="905"/>
      <c r="CJ118" s="905"/>
      <c r="CK118" s="932"/>
      <c r="CL118" s="933"/>
      <c r="CM118" s="906" t="s">
        <v>481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423</v>
      </c>
      <c r="DH118" s="943"/>
      <c r="DI118" s="943"/>
      <c r="DJ118" s="943"/>
      <c r="DK118" s="944"/>
      <c r="DL118" s="945" t="s">
        <v>480</v>
      </c>
      <c r="DM118" s="943"/>
      <c r="DN118" s="943"/>
      <c r="DO118" s="943"/>
      <c r="DP118" s="944"/>
      <c r="DQ118" s="945" t="s">
        <v>397</v>
      </c>
      <c r="DR118" s="943"/>
      <c r="DS118" s="943"/>
      <c r="DT118" s="943"/>
      <c r="DU118" s="944"/>
      <c r="DV118" s="946" t="s">
        <v>480</v>
      </c>
      <c r="DW118" s="947"/>
      <c r="DX118" s="947"/>
      <c r="DY118" s="947"/>
      <c r="DZ118" s="948"/>
    </row>
    <row r="119" spans="1:130" s="221" customFormat="1" ht="26.25" customHeight="1" x14ac:dyDescent="0.15">
      <c r="A119" s="1040" t="s">
        <v>448</v>
      </c>
      <c r="B119" s="931"/>
      <c r="C119" s="913" t="s">
        <v>449</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471</v>
      </c>
      <c r="AB119" s="884"/>
      <c r="AC119" s="884"/>
      <c r="AD119" s="884"/>
      <c r="AE119" s="885"/>
      <c r="AF119" s="886" t="s">
        <v>480</v>
      </c>
      <c r="AG119" s="884"/>
      <c r="AH119" s="884"/>
      <c r="AI119" s="884"/>
      <c r="AJ119" s="885"/>
      <c r="AK119" s="886" t="s">
        <v>475</v>
      </c>
      <c r="AL119" s="884"/>
      <c r="AM119" s="884"/>
      <c r="AN119" s="884"/>
      <c r="AO119" s="885"/>
      <c r="AP119" s="887" t="s">
        <v>480</v>
      </c>
      <c r="AQ119" s="888"/>
      <c r="AR119" s="888"/>
      <c r="AS119" s="888"/>
      <c r="AT119" s="889"/>
      <c r="AU119" s="894"/>
      <c r="AV119" s="895"/>
      <c r="AW119" s="895"/>
      <c r="AX119" s="895"/>
      <c r="AY119" s="895"/>
      <c r="AZ119" s="244" t="s">
        <v>190</v>
      </c>
      <c r="BA119" s="244"/>
      <c r="BB119" s="244"/>
      <c r="BC119" s="244"/>
      <c r="BD119" s="244"/>
      <c r="BE119" s="244"/>
      <c r="BF119" s="244"/>
      <c r="BG119" s="244"/>
      <c r="BH119" s="244"/>
      <c r="BI119" s="244"/>
      <c r="BJ119" s="244"/>
      <c r="BK119" s="244"/>
      <c r="BL119" s="244"/>
      <c r="BM119" s="244"/>
      <c r="BN119" s="244"/>
      <c r="BO119" s="961" t="s">
        <v>482</v>
      </c>
      <c r="BP119" s="989"/>
      <c r="BQ119" s="983">
        <v>9133393</v>
      </c>
      <c r="BR119" s="984"/>
      <c r="BS119" s="984"/>
      <c r="BT119" s="984"/>
      <c r="BU119" s="984"/>
      <c r="BV119" s="984">
        <v>8936657</v>
      </c>
      <c r="BW119" s="984"/>
      <c r="BX119" s="984"/>
      <c r="BY119" s="984"/>
      <c r="BZ119" s="984"/>
      <c r="CA119" s="984">
        <v>8487964</v>
      </c>
      <c r="CB119" s="984"/>
      <c r="CC119" s="984"/>
      <c r="CD119" s="984"/>
      <c r="CE119" s="984"/>
      <c r="CF119" s="985"/>
      <c r="CG119" s="986"/>
      <c r="CH119" s="986"/>
      <c r="CI119" s="986"/>
      <c r="CJ119" s="987"/>
      <c r="CK119" s="934"/>
      <c r="CL119" s="935"/>
      <c r="CM119" s="957" t="s">
        <v>483</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v>43696</v>
      </c>
      <c r="DH119" s="970"/>
      <c r="DI119" s="970"/>
      <c r="DJ119" s="970"/>
      <c r="DK119" s="971"/>
      <c r="DL119" s="969">
        <v>32117</v>
      </c>
      <c r="DM119" s="970"/>
      <c r="DN119" s="970"/>
      <c r="DO119" s="970"/>
      <c r="DP119" s="971"/>
      <c r="DQ119" s="969">
        <v>20546</v>
      </c>
      <c r="DR119" s="970"/>
      <c r="DS119" s="970"/>
      <c r="DT119" s="970"/>
      <c r="DU119" s="971"/>
      <c r="DV119" s="972">
        <v>1</v>
      </c>
      <c r="DW119" s="973"/>
      <c r="DX119" s="973"/>
      <c r="DY119" s="973"/>
      <c r="DZ119" s="974"/>
    </row>
    <row r="120" spans="1:130" s="221" customFormat="1" ht="26.25" customHeight="1" x14ac:dyDescent="0.15">
      <c r="A120" s="1041"/>
      <c r="B120" s="933"/>
      <c r="C120" s="906" t="s">
        <v>456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423</v>
      </c>
      <c r="AB120" s="943"/>
      <c r="AC120" s="943"/>
      <c r="AD120" s="943"/>
      <c r="AE120" s="944"/>
      <c r="AF120" s="945" t="s">
        <v>423</v>
      </c>
      <c r="AG120" s="943"/>
      <c r="AH120" s="943"/>
      <c r="AI120" s="943"/>
      <c r="AJ120" s="944"/>
      <c r="AK120" s="945" t="s">
        <v>423</v>
      </c>
      <c r="AL120" s="943"/>
      <c r="AM120" s="943"/>
      <c r="AN120" s="943"/>
      <c r="AO120" s="944"/>
      <c r="AP120" s="946" t="s">
        <v>480</v>
      </c>
      <c r="AQ120" s="947"/>
      <c r="AR120" s="947"/>
      <c r="AS120" s="947"/>
      <c r="AT120" s="948"/>
      <c r="AU120" s="975" t="s">
        <v>484</v>
      </c>
      <c r="AV120" s="976"/>
      <c r="AW120" s="976"/>
      <c r="AX120" s="976"/>
      <c r="AY120" s="977"/>
      <c r="AZ120" s="913" t="s">
        <v>485</v>
      </c>
      <c r="BA120" s="881"/>
      <c r="BB120" s="881"/>
      <c r="BC120" s="881"/>
      <c r="BD120" s="881"/>
      <c r="BE120" s="881"/>
      <c r="BF120" s="881"/>
      <c r="BG120" s="881"/>
      <c r="BH120" s="881"/>
      <c r="BI120" s="881"/>
      <c r="BJ120" s="881"/>
      <c r="BK120" s="881"/>
      <c r="BL120" s="881"/>
      <c r="BM120" s="881"/>
      <c r="BN120" s="881"/>
      <c r="BO120" s="881"/>
      <c r="BP120" s="882"/>
      <c r="BQ120" s="914">
        <v>2554570</v>
      </c>
      <c r="BR120" s="915"/>
      <c r="BS120" s="915"/>
      <c r="BT120" s="915"/>
      <c r="BU120" s="915"/>
      <c r="BV120" s="915">
        <v>2622422</v>
      </c>
      <c r="BW120" s="915"/>
      <c r="BX120" s="915"/>
      <c r="BY120" s="915"/>
      <c r="BZ120" s="915"/>
      <c r="CA120" s="915">
        <v>2966177</v>
      </c>
      <c r="CB120" s="915"/>
      <c r="CC120" s="915"/>
      <c r="CD120" s="915"/>
      <c r="CE120" s="915"/>
      <c r="CF120" s="928">
        <v>144.9</v>
      </c>
      <c r="CG120" s="929"/>
      <c r="CH120" s="929"/>
      <c r="CI120" s="929"/>
      <c r="CJ120" s="929"/>
      <c r="CK120" s="990" t="s">
        <v>486</v>
      </c>
      <c r="CL120" s="991"/>
      <c r="CM120" s="991"/>
      <c r="CN120" s="991"/>
      <c r="CO120" s="992"/>
      <c r="CP120" s="998" t="s">
        <v>415</v>
      </c>
      <c r="CQ120" s="999"/>
      <c r="CR120" s="999"/>
      <c r="CS120" s="999"/>
      <c r="CT120" s="999"/>
      <c r="CU120" s="999"/>
      <c r="CV120" s="999"/>
      <c r="CW120" s="999"/>
      <c r="CX120" s="999"/>
      <c r="CY120" s="999"/>
      <c r="CZ120" s="999"/>
      <c r="DA120" s="999"/>
      <c r="DB120" s="999"/>
      <c r="DC120" s="999"/>
      <c r="DD120" s="999"/>
      <c r="DE120" s="999"/>
      <c r="DF120" s="1000"/>
      <c r="DG120" s="914">
        <v>980155</v>
      </c>
      <c r="DH120" s="915"/>
      <c r="DI120" s="915"/>
      <c r="DJ120" s="915"/>
      <c r="DK120" s="915"/>
      <c r="DL120" s="915">
        <v>927192</v>
      </c>
      <c r="DM120" s="915"/>
      <c r="DN120" s="915"/>
      <c r="DO120" s="915"/>
      <c r="DP120" s="915"/>
      <c r="DQ120" s="915">
        <v>881459</v>
      </c>
      <c r="DR120" s="915"/>
      <c r="DS120" s="915"/>
      <c r="DT120" s="915"/>
      <c r="DU120" s="915"/>
      <c r="DV120" s="916">
        <v>43.1</v>
      </c>
      <c r="DW120" s="916"/>
      <c r="DX120" s="916"/>
      <c r="DY120" s="916"/>
      <c r="DZ120" s="917"/>
    </row>
    <row r="121" spans="1:130" s="221" customFormat="1" ht="26.25" customHeight="1" x14ac:dyDescent="0.15">
      <c r="A121" s="1041"/>
      <c r="B121" s="933"/>
      <c r="C121" s="958" t="s">
        <v>487</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423</v>
      </c>
      <c r="AB121" s="943"/>
      <c r="AC121" s="943"/>
      <c r="AD121" s="943"/>
      <c r="AE121" s="944"/>
      <c r="AF121" s="945" t="s">
        <v>423</v>
      </c>
      <c r="AG121" s="943"/>
      <c r="AH121" s="943"/>
      <c r="AI121" s="943"/>
      <c r="AJ121" s="944"/>
      <c r="AK121" s="945" t="s">
        <v>423</v>
      </c>
      <c r="AL121" s="943"/>
      <c r="AM121" s="943"/>
      <c r="AN121" s="943"/>
      <c r="AO121" s="944"/>
      <c r="AP121" s="946" t="s">
        <v>423</v>
      </c>
      <c r="AQ121" s="947"/>
      <c r="AR121" s="947"/>
      <c r="AS121" s="947"/>
      <c r="AT121" s="948"/>
      <c r="AU121" s="978"/>
      <c r="AV121" s="979"/>
      <c r="AW121" s="979"/>
      <c r="AX121" s="979"/>
      <c r="AY121" s="980"/>
      <c r="AZ121" s="906" t="s">
        <v>488</v>
      </c>
      <c r="BA121" s="907"/>
      <c r="BB121" s="907"/>
      <c r="BC121" s="907"/>
      <c r="BD121" s="907"/>
      <c r="BE121" s="907"/>
      <c r="BF121" s="907"/>
      <c r="BG121" s="907"/>
      <c r="BH121" s="907"/>
      <c r="BI121" s="907"/>
      <c r="BJ121" s="907"/>
      <c r="BK121" s="907"/>
      <c r="BL121" s="907"/>
      <c r="BM121" s="907"/>
      <c r="BN121" s="907"/>
      <c r="BO121" s="907"/>
      <c r="BP121" s="908"/>
      <c r="BQ121" s="909">
        <v>536168</v>
      </c>
      <c r="BR121" s="910"/>
      <c r="BS121" s="910"/>
      <c r="BT121" s="910"/>
      <c r="BU121" s="910"/>
      <c r="BV121" s="910">
        <v>472369</v>
      </c>
      <c r="BW121" s="910"/>
      <c r="BX121" s="910"/>
      <c r="BY121" s="910"/>
      <c r="BZ121" s="910"/>
      <c r="CA121" s="910">
        <v>430091</v>
      </c>
      <c r="CB121" s="910"/>
      <c r="CC121" s="910"/>
      <c r="CD121" s="910"/>
      <c r="CE121" s="910"/>
      <c r="CF121" s="904">
        <v>21</v>
      </c>
      <c r="CG121" s="905"/>
      <c r="CH121" s="905"/>
      <c r="CI121" s="905"/>
      <c r="CJ121" s="905"/>
      <c r="CK121" s="993"/>
      <c r="CL121" s="994"/>
      <c r="CM121" s="994"/>
      <c r="CN121" s="994"/>
      <c r="CO121" s="995"/>
      <c r="CP121" s="1003" t="s">
        <v>411</v>
      </c>
      <c r="CQ121" s="1004"/>
      <c r="CR121" s="1004"/>
      <c r="CS121" s="1004"/>
      <c r="CT121" s="1004"/>
      <c r="CU121" s="1004"/>
      <c r="CV121" s="1004"/>
      <c r="CW121" s="1004"/>
      <c r="CX121" s="1004"/>
      <c r="CY121" s="1004"/>
      <c r="CZ121" s="1004"/>
      <c r="DA121" s="1004"/>
      <c r="DB121" s="1004"/>
      <c r="DC121" s="1004"/>
      <c r="DD121" s="1004"/>
      <c r="DE121" s="1004"/>
      <c r="DF121" s="1005"/>
      <c r="DG121" s="909">
        <v>137178</v>
      </c>
      <c r="DH121" s="910"/>
      <c r="DI121" s="910"/>
      <c r="DJ121" s="910"/>
      <c r="DK121" s="910"/>
      <c r="DL121" s="910">
        <v>578922</v>
      </c>
      <c r="DM121" s="910"/>
      <c r="DN121" s="910"/>
      <c r="DO121" s="910"/>
      <c r="DP121" s="910"/>
      <c r="DQ121" s="910">
        <v>624245</v>
      </c>
      <c r="DR121" s="910"/>
      <c r="DS121" s="910"/>
      <c r="DT121" s="910"/>
      <c r="DU121" s="910"/>
      <c r="DV121" s="911">
        <v>30.5</v>
      </c>
      <c r="DW121" s="911"/>
      <c r="DX121" s="911"/>
      <c r="DY121" s="911"/>
      <c r="DZ121" s="912"/>
    </row>
    <row r="122" spans="1:130" s="221" customFormat="1" ht="26.25" customHeight="1" x14ac:dyDescent="0.15">
      <c r="A122" s="1041"/>
      <c r="B122" s="933"/>
      <c r="C122" s="906" t="s">
        <v>466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423</v>
      </c>
      <c r="AB122" s="943"/>
      <c r="AC122" s="943"/>
      <c r="AD122" s="943"/>
      <c r="AE122" s="944"/>
      <c r="AF122" s="945" t="s">
        <v>397</v>
      </c>
      <c r="AG122" s="943"/>
      <c r="AH122" s="943"/>
      <c r="AI122" s="943"/>
      <c r="AJ122" s="944"/>
      <c r="AK122" s="945" t="s">
        <v>423</v>
      </c>
      <c r="AL122" s="943"/>
      <c r="AM122" s="943"/>
      <c r="AN122" s="943"/>
      <c r="AO122" s="944"/>
      <c r="AP122" s="946" t="s">
        <v>480</v>
      </c>
      <c r="AQ122" s="947"/>
      <c r="AR122" s="947"/>
      <c r="AS122" s="947"/>
      <c r="AT122" s="948"/>
      <c r="AU122" s="978"/>
      <c r="AV122" s="979"/>
      <c r="AW122" s="979"/>
      <c r="AX122" s="979"/>
      <c r="AY122" s="980"/>
      <c r="AZ122" s="957" t="s">
        <v>489</v>
      </c>
      <c r="BA122" s="949"/>
      <c r="BB122" s="949"/>
      <c r="BC122" s="949"/>
      <c r="BD122" s="949"/>
      <c r="BE122" s="949"/>
      <c r="BF122" s="949"/>
      <c r="BG122" s="949"/>
      <c r="BH122" s="949"/>
      <c r="BI122" s="949"/>
      <c r="BJ122" s="949"/>
      <c r="BK122" s="949"/>
      <c r="BL122" s="949"/>
      <c r="BM122" s="949"/>
      <c r="BN122" s="949"/>
      <c r="BO122" s="949"/>
      <c r="BP122" s="950"/>
      <c r="BQ122" s="983">
        <v>5546735</v>
      </c>
      <c r="BR122" s="984"/>
      <c r="BS122" s="984"/>
      <c r="BT122" s="984"/>
      <c r="BU122" s="984"/>
      <c r="BV122" s="984">
        <v>5616175</v>
      </c>
      <c r="BW122" s="984"/>
      <c r="BX122" s="984"/>
      <c r="BY122" s="984"/>
      <c r="BZ122" s="984"/>
      <c r="CA122" s="984">
        <v>5255046</v>
      </c>
      <c r="CB122" s="984"/>
      <c r="CC122" s="984"/>
      <c r="CD122" s="984"/>
      <c r="CE122" s="984"/>
      <c r="CF122" s="1001">
        <v>256.8</v>
      </c>
      <c r="CG122" s="1002"/>
      <c r="CH122" s="1002"/>
      <c r="CI122" s="1002"/>
      <c r="CJ122" s="1002"/>
      <c r="CK122" s="993"/>
      <c r="CL122" s="994"/>
      <c r="CM122" s="994"/>
      <c r="CN122" s="994"/>
      <c r="CO122" s="995"/>
      <c r="CP122" s="1003" t="s">
        <v>490</v>
      </c>
      <c r="CQ122" s="1004"/>
      <c r="CR122" s="1004"/>
      <c r="CS122" s="1004"/>
      <c r="CT122" s="1004"/>
      <c r="CU122" s="1004"/>
      <c r="CV122" s="1004"/>
      <c r="CW122" s="1004"/>
      <c r="CX122" s="1004"/>
      <c r="CY122" s="1004"/>
      <c r="CZ122" s="1004"/>
      <c r="DA122" s="1004"/>
      <c r="DB122" s="1004"/>
      <c r="DC122" s="1004"/>
      <c r="DD122" s="1004"/>
      <c r="DE122" s="1004"/>
      <c r="DF122" s="1005"/>
      <c r="DG122" s="909">
        <v>317806</v>
      </c>
      <c r="DH122" s="910"/>
      <c r="DI122" s="910"/>
      <c r="DJ122" s="910"/>
      <c r="DK122" s="910"/>
      <c r="DL122" s="910">
        <v>281572</v>
      </c>
      <c r="DM122" s="910"/>
      <c r="DN122" s="910"/>
      <c r="DO122" s="910"/>
      <c r="DP122" s="910"/>
      <c r="DQ122" s="910">
        <v>244238</v>
      </c>
      <c r="DR122" s="910"/>
      <c r="DS122" s="910"/>
      <c r="DT122" s="910"/>
      <c r="DU122" s="910"/>
      <c r="DV122" s="911">
        <v>11.9</v>
      </c>
      <c r="DW122" s="911"/>
      <c r="DX122" s="911"/>
      <c r="DY122" s="911"/>
      <c r="DZ122" s="912"/>
    </row>
    <row r="123" spans="1:130" s="221" customFormat="1" ht="26.25" customHeight="1" x14ac:dyDescent="0.15">
      <c r="A123" s="1041"/>
      <c r="B123" s="933"/>
      <c r="C123" s="906" t="s">
        <v>474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423</v>
      </c>
      <c r="AB123" s="943"/>
      <c r="AC123" s="943"/>
      <c r="AD123" s="943"/>
      <c r="AE123" s="944"/>
      <c r="AF123" s="945" t="s">
        <v>397</v>
      </c>
      <c r="AG123" s="943"/>
      <c r="AH123" s="943"/>
      <c r="AI123" s="943"/>
      <c r="AJ123" s="944"/>
      <c r="AK123" s="945" t="s">
        <v>423</v>
      </c>
      <c r="AL123" s="943"/>
      <c r="AM123" s="943"/>
      <c r="AN123" s="943"/>
      <c r="AO123" s="944"/>
      <c r="AP123" s="946" t="s">
        <v>423</v>
      </c>
      <c r="AQ123" s="947"/>
      <c r="AR123" s="947"/>
      <c r="AS123" s="947"/>
      <c r="AT123" s="948"/>
      <c r="AU123" s="981"/>
      <c r="AV123" s="982"/>
      <c r="AW123" s="982"/>
      <c r="AX123" s="982"/>
      <c r="AY123" s="982"/>
      <c r="AZ123" s="244" t="s">
        <v>190</v>
      </c>
      <c r="BA123" s="244"/>
      <c r="BB123" s="244"/>
      <c r="BC123" s="244"/>
      <c r="BD123" s="244"/>
      <c r="BE123" s="244"/>
      <c r="BF123" s="244"/>
      <c r="BG123" s="244"/>
      <c r="BH123" s="244"/>
      <c r="BI123" s="244"/>
      <c r="BJ123" s="244"/>
      <c r="BK123" s="244"/>
      <c r="BL123" s="244"/>
      <c r="BM123" s="244"/>
      <c r="BN123" s="244"/>
      <c r="BO123" s="961" t="s">
        <v>491</v>
      </c>
      <c r="BP123" s="989"/>
      <c r="BQ123" s="1047">
        <v>8637473</v>
      </c>
      <c r="BR123" s="1048"/>
      <c r="BS123" s="1048"/>
      <c r="BT123" s="1048"/>
      <c r="BU123" s="1048"/>
      <c r="BV123" s="1048">
        <v>8710966</v>
      </c>
      <c r="BW123" s="1048"/>
      <c r="BX123" s="1048"/>
      <c r="BY123" s="1048"/>
      <c r="BZ123" s="1048"/>
      <c r="CA123" s="1048">
        <v>8651314</v>
      </c>
      <c r="CB123" s="1048"/>
      <c r="CC123" s="1048"/>
      <c r="CD123" s="1048"/>
      <c r="CE123" s="1048"/>
      <c r="CF123" s="985"/>
      <c r="CG123" s="986"/>
      <c r="CH123" s="986"/>
      <c r="CI123" s="986"/>
      <c r="CJ123" s="987"/>
      <c r="CK123" s="993"/>
      <c r="CL123" s="994"/>
      <c r="CM123" s="994"/>
      <c r="CN123" s="994"/>
      <c r="CO123" s="995"/>
      <c r="CP123" s="1003" t="s">
        <v>492</v>
      </c>
      <c r="CQ123" s="1004"/>
      <c r="CR123" s="1004"/>
      <c r="CS123" s="1004"/>
      <c r="CT123" s="1004"/>
      <c r="CU123" s="1004"/>
      <c r="CV123" s="1004"/>
      <c r="CW123" s="1004"/>
      <c r="CX123" s="1004"/>
      <c r="CY123" s="1004"/>
      <c r="CZ123" s="1004"/>
      <c r="DA123" s="1004"/>
      <c r="DB123" s="1004"/>
      <c r="DC123" s="1004"/>
      <c r="DD123" s="1004"/>
      <c r="DE123" s="1004"/>
      <c r="DF123" s="1005"/>
      <c r="DG123" s="942">
        <v>477</v>
      </c>
      <c r="DH123" s="943"/>
      <c r="DI123" s="943"/>
      <c r="DJ123" s="943"/>
      <c r="DK123" s="944"/>
      <c r="DL123" s="945">
        <v>1336</v>
      </c>
      <c r="DM123" s="943"/>
      <c r="DN123" s="943"/>
      <c r="DO123" s="943"/>
      <c r="DP123" s="944"/>
      <c r="DQ123" s="945">
        <v>1063</v>
      </c>
      <c r="DR123" s="943"/>
      <c r="DS123" s="943"/>
      <c r="DT123" s="943"/>
      <c r="DU123" s="944"/>
      <c r="DV123" s="946">
        <v>0.1</v>
      </c>
      <c r="DW123" s="947"/>
      <c r="DX123" s="947"/>
      <c r="DY123" s="947"/>
      <c r="DZ123" s="948"/>
    </row>
    <row r="124" spans="1:130" s="221" customFormat="1" ht="26.25" customHeight="1" thickBot="1" x14ac:dyDescent="0.2">
      <c r="A124" s="1041"/>
      <c r="B124" s="933"/>
      <c r="C124" s="906" t="s">
        <v>478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471</v>
      </c>
      <c r="AB124" s="943"/>
      <c r="AC124" s="943"/>
      <c r="AD124" s="943"/>
      <c r="AE124" s="944"/>
      <c r="AF124" s="945" t="s">
        <v>471</v>
      </c>
      <c r="AG124" s="943"/>
      <c r="AH124" s="943"/>
      <c r="AI124" s="943"/>
      <c r="AJ124" s="944"/>
      <c r="AK124" s="945" t="s">
        <v>471</v>
      </c>
      <c r="AL124" s="943"/>
      <c r="AM124" s="943"/>
      <c r="AN124" s="943"/>
      <c r="AO124" s="944"/>
      <c r="AP124" s="946" t="s">
        <v>471</v>
      </c>
      <c r="AQ124" s="947"/>
      <c r="AR124" s="947"/>
      <c r="AS124" s="947"/>
      <c r="AT124" s="948"/>
      <c r="AU124" s="1043" t="s">
        <v>493</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v>27.6</v>
      </c>
      <c r="BR124" s="1011"/>
      <c r="BS124" s="1011"/>
      <c r="BT124" s="1011"/>
      <c r="BU124" s="1011"/>
      <c r="BV124" s="1011">
        <v>12</v>
      </c>
      <c r="BW124" s="1011"/>
      <c r="BX124" s="1011"/>
      <c r="BY124" s="1011"/>
      <c r="BZ124" s="1011"/>
      <c r="CA124" s="1011" t="s">
        <v>471</v>
      </c>
      <c r="CB124" s="1011"/>
      <c r="CC124" s="1011"/>
      <c r="CD124" s="1011"/>
      <c r="CE124" s="1011"/>
      <c r="CF124" s="1012"/>
      <c r="CG124" s="1013"/>
      <c r="CH124" s="1013"/>
      <c r="CI124" s="1013"/>
      <c r="CJ124" s="1014"/>
      <c r="CK124" s="996"/>
      <c r="CL124" s="996"/>
      <c r="CM124" s="996"/>
      <c r="CN124" s="996"/>
      <c r="CO124" s="997"/>
      <c r="CP124" s="1003" t="s">
        <v>494</v>
      </c>
      <c r="CQ124" s="1004"/>
      <c r="CR124" s="1004"/>
      <c r="CS124" s="1004"/>
      <c r="CT124" s="1004"/>
      <c r="CU124" s="1004"/>
      <c r="CV124" s="1004"/>
      <c r="CW124" s="1004"/>
      <c r="CX124" s="1004"/>
      <c r="CY124" s="1004"/>
      <c r="CZ124" s="1004"/>
      <c r="DA124" s="1004"/>
      <c r="DB124" s="1004"/>
      <c r="DC124" s="1004"/>
      <c r="DD124" s="1004"/>
      <c r="DE124" s="1004"/>
      <c r="DF124" s="1005"/>
      <c r="DG124" s="988" t="s">
        <v>495</v>
      </c>
      <c r="DH124" s="970"/>
      <c r="DI124" s="970"/>
      <c r="DJ124" s="970"/>
      <c r="DK124" s="971"/>
      <c r="DL124" s="969" t="s">
        <v>423</v>
      </c>
      <c r="DM124" s="970"/>
      <c r="DN124" s="970"/>
      <c r="DO124" s="970"/>
      <c r="DP124" s="971"/>
      <c r="DQ124" s="969" t="s">
        <v>454</v>
      </c>
      <c r="DR124" s="970"/>
      <c r="DS124" s="970"/>
      <c r="DT124" s="970"/>
      <c r="DU124" s="971"/>
      <c r="DV124" s="972" t="s">
        <v>397</v>
      </c>
      <c r="DW124" s="973"/>
      <c r="DX124" s="973"/>
      <c r="DY124" s="973"/>
      <c r="DZ124" s="974"/>
    </row>
    <row r="125" spans="1:130" s="221" customFormat="1" ht="26.25" customHeight="1" x14ac:dyDescent="0.15">
      <c r="A125" s="1041"/>
      <c r="B125" s="933"/>
      <c r="C125" s="906" t="s">
        <v>481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496</v>
      </c>
      <c r="AB125" s="943"/>
      <c r="AC125" s="943"/>
      <c r="AD125" s="943"/>
      <c r="AE125" s="944"/>
      <c r="AF125" s="945" t="s">
        <v>423</v>
      </c>
      <c r="AG125" s="943"/>
      <c r="AH125" s="943"/>
      <c r="AI125" s="943"/>
      <c r="AJ125" s="944"/>
      <c r="AK125" s="945" t="s">
        <v>397</v>
      </c>
      <c r="AL125" s="943"/>
      <c r="AM125" s="943"/>
      <c r="AN125" s="943"/>
      <c r="AO125" s="944"/>
      <c r="AP125" s="946" t="s">
        <v>423</v>
      </c>
      <c r="AQ125" s="947"/>
      <c r="AR125" s="947"/>
      <c r="AS125" s="947"/>
      <c r="AT125" s="948"/>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6" t="s">
        <v>497</v>
      </c>
      <c r="CL125" s="991"/>
      <c r="CM125" s="991"/>
      <c r="CN125" s="991"/>
      <c r="CO125" s="992"/>
      <c r="CP125" s="913" t="s">
        <v>498</v>
      </c>
      <c r="CQ125" s="881"/>
      <c r="CR125" s="881"/>
      <c r="CS125" s="881"/>
      <c r="CT125" s="881"/>
      <c r="CU125" s="881"/>
      <c r="CV125" s="881"/>
      <c r="CW125" s="881"/>
      <c r="CX125" s="881"/>
      <c r="CY125" s="881"/>
      <c r="CZ125" s="881"/>
      <c r="DA125" s="881"/>
      <c r="DB125" s="881"/>
      <c r="DC125" s="881"/>
      <c r="DD125" s="881"/>
      <c r="DE125" s="881"/>
      <c r="DF125" s="882"/>
      <c r="DG125" s="914" t="s">
        <v>499</v>
      </c>
      <c r="DH125" s="915"/>
      <c r="DI125" s="915"/>
      <c r="DJ125" s="915"/>
      <c r="DK125" s="915"/>
      <c r="DL125" s="915" t="s">
        <v>500</v>
      </c>
      <c r="DM125" s="915"/>
      <c r="DN125" s="915"/>
      <c r="DO125" s="915"/>
      <c r="DP125" s="915"/>
      <c r="DQ125" s="915" t="s">
        <v>423</v>
      </c>
      <c r="DR125" s="915"/>
      <c r="DS125" s="915"/>
      <c r="DT125" s="915"/>
      <c r="DU125" s="915"/>
      <c r="DV125" s="916" t="s">
        <v>397</v>
      </c>
      <c r="DW125" s="916"/>
      <c r="DX125" s="916"/>
      <c r="DY125" s="916"/>
      <c r="DZ125" s="917"/>
    </row>
    <row r="126" spans="1:130" s="221" customFormat="1" ht="26.25" customHeight="1" thickBot="1" x14ac:dyDescent="0.2">
      <c r="A126" s="1041"/>
      <c r="B126" s="933"/>
      <c r="C126" s="906" t="s">
        <v>483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v>7191</v>
      </c>
      <c r="AB126" s="943"/>
      <c r="AC126" s="943"/>
      <c r="AD126" s="943"/>
      <c r="AE126" s="944"/>
      <c r="AF126" s="945">
        <v>11581</v>
      </c>
      <c r="AG126" s="943"/>
      <c r="AH126" s="943"/>
      <c r="AI126" s="943"/>
      <c r="AJ126" s="944"/>
      <c r="AK126" s="945">
        <v>11570</v>
      </c>
      <c r="AL126" s="943"/>
      <c r="AM126" s="943"/>
      <c r="AN126" s="943"/>
      <c r="AO126" s="944"/>
      <c r="AP126" s="946">
        <v>0.6</v>
      </c>
      <c r="AQ126" s="947"/>
      <c r="AR126" s="947"/>
      <c r="AS126" s="947"/>
      <c r="AT126" s="94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7"/>
      <c r="CL126" s="994"/>
      <c r="CM126" s="994"/>
      <c r="CN126" s="994"/>
      <c r="CO126" s="995"/>
      <c r="CP126" s="906" t="s">
        <v>501</v>
      </c>
      <c r="CQ126" s="907"/>
      <c r="CR126" s="907"/>
      <c r="CS126" s="907"/>
      <c r="CT126" s="907"/>
      <c r="CU126" s="907"/>
      <c r="CV126" s="907"/>
      <c r="CW126" s="907"/>
      <c r="CX126" s="907"/>
      <c r="CY126" s="907"/>
      <c r="CZ126" s="907"/>
      <c r="DA126" s="907"/>
      <c r="DB126" s="907"/>
      <c r="DC126" s="907"/>
      <c r="DD126" s="907"/>
      <c r="DE126" s="907"/>
      <c r="DF126" s="908"/>
      <c r="DG126" s="909" t="s">
        <v>423</v>
      </c>
      <c r="DH126" s="910"/>
      <c r="DI126" s="910"/>
      <c r="DJ126" s="910"/>
      <c r="DK126" s="910"/>
      <c r="DL126" s="910" t="s">
        <v>397</v>
      </c>
      <c r="DM126" s="910"/>
      <c r="DN126" s="910"/>
      <c r="DO126" s="910"/>
      <c r="DP126" s="910"/>
      <c r="DQ126" s="910" t="s">
        <v>423</v>
      </c>
      <c r="DR126" s="910"/>
      <c r="DS126" s="910"/>
      <c r="DT126" s="910"/>
      <c r="DU126" s="910"/>
      <c r="DV126" s="911" t="s">
        <v>495</v>
      </c>
      <c r="DW126" s="911"/>
      <c r="DX126" s="911"/>
      <c r="DY126" s="911"/>
      <c r="DZ126" s="912"/>
    </row>
    <row r="127" spans="1:130" s="221" customFormat="1" ht="26.25" customHeight="1" x14ac:dyDescent="0.15">
      <c r="A127" s="1042"/>
      <c r="B127" s="935"/>
      <c r="C127" s="957" t="s">
        <v>502</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v>125</v>
      </c>
      <c r="AB127" s="943"/>
      <c r="AC127" s="943"/>
      <c r="AD127" s="943"/>
      <c r="AE127" s="944"/>
      <c r="AF127" s="945">
        <v>97</v>
      </c>
      <c r="AG127" s="943"/>
      <c r="AH127" s="943"/>
      <c r="AI127" s="943"/>
      <c r="AJ127" s="944"/>
      <c r="AK127" s="945">
        <v>70</v>
      </c>
      <c r="AL127" s="943"/>
      <c r="AM127" s="943"/>
      <c r="AN127" s="943"/>
      <c r="AO127" s="944"/>
      <c r="AP127" s="946">
        <v>0</v>
      </c>
      <c r="AQ127" s="947"/>
      <c r="AR127" s="947"/>
      <c r="AS127" s="947"/>
      <c r="AT127" s="948"/>
      <c r="AU127" s="223"/>
      <c r="AV127" s="223"/>
      <c r="AW127" s="223"/>
      <c r="AX127" s="1015" t="s">
        <v>503</v>
      </c>
      <c r="AY127" s="1016"/>
      <c r="AZ127" s="1016"/>
      <c r="BA127" s="1016"/>
      <c r="BB127" s="1016"/>
      <c r="BC127" s="1016"/>
      <c r="BD127" s="1016"/>
      <c r="BE127" s="1017"/>
      <c r="BF127" s="1018" t="s">
        <v>504</v>
      </c>
      <c r="BG127" s="1016"/>
      <c r="BH127" s="1016"/>
      <c r="BI127" s="1016"/>
      <c r="BJ127" s="1016"/>
      <c r="BK127" s="1016"/>
      <c r="BL127" s="1017"/>
      <c r="BM127" s="1018" t="s">
        <v>505</v>
      </c>
      <c r="BN127" s="1016"/>
      <c r="BO127" s="1016"/>
      <c r="BP127" s="1016"/>
      <c r="BQ127" s="1016"/>
      <c r="BR127" s="1016"/>
      <c r="BS127" s="1017"/>
      <c r="BT127" s="1018" t="s">
        <v>506</v>
      </c>
      <c r="BU127" s="1016"/>
      <c r="BV127" s="1016"/>
      <c r="BW127" s="1016"/>
      <c r="BX127" s="1016"/>
      <c r="BY127" s="1016"/>
      <c r="BZ127" s="1039"/>
      <c r="CA127" s="223"/>
      <c r="CB127" s="223"/>
      <c r="CC127" s="223"/>
      <c r="CD127" s="246"/>
      <c r="CE127" s="246"/>
      <c r="CF127" s="246"/>
      <c r="CG127" s="223"/>
      <c r="CH127" s="223"/>
      <c r="CI127" s="223"/>
      <c r="CJ127" s="245"/>
      <c r="CK127" s="1007"/>
      <c r="CL127" s="994"/>
      <c r="CM127" s="994"/>
      <c r="CN127" s="994"/>
      <c r="CO127" s="995"/>
      <c r="CP127" s="906" t="s">
        <v>507</v>
      </c>
      <c r="CQ127" s="907"/>
      <c r="CR127" s="907"/>
      <c r="CS127" s="907"/>
      <c r="CT127" s="907"/>
      <c r="CU127" s="907"/>
      <c r="CV127" s="907"/>
      <c r="CW127" s="907"/>
      <c r="CX127" s="907"/>
      <c r="CY127" s="907"/>
      <c r="CZ127" s="907"/>
      <c r="DA127" s="907"/>
      <c r="DB127" s="907"/>
      <c r="DC127" s="907"/>
      <c r="DD127" s="907"/>
      <c r="DE127" s="907"/>
      <c r="DF127" s="908"/>
      <c r="DG127" s="909" t="s">
        <v>450</v>
      </c>
      <c r="DH127" s="910"/>
      <c r="DI127" s="910"/>
      <c r="DJ127" s="910"/>
      <c r="DK127" s="910"/>
      <c r="DL127" s="910" t="s">
        <v>423</v>
      </c>
      <c r="DM127" s="910"/>
      <c r="DN127" s="910"/>
      <c r="DO127" s="910"/>
      <c r="DP127" s="910"/>
      <c r="DQ127" s="910" t="s">
        <v>397</v>
      </c>
      <c r="DR127" s="910"/>
      <c r="DS127" s="910"/>
      <c r="DT127" s="910"/>
      <c r="DU127" s="910"/>
      <c r="DV127" s="911" t="s">
        <v>397</v>
      </c>
      <c r="DW127" s="911"/>
      <c r="DX127" s="911"/>
      <c r="DY127" s="911"/>
      <c r="DZ127" s="912"/>
    </row>
    <row r="128" spans="1:130" s="221" customFormat="1" ht="26.25" customHeight="1" thickBot="1" x14ac:dyDescent="0.2">
      <c r="A128" s="1025" t="s">
        <v>508</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509</v>
      </c>
      <c r="X128" s="1027"/>
      <c r="Y128" s="1027"/>
      <c r="Z128" s="1028"/>
      <c r="AA128" s="1029">
        <v>98617</v>
      </c>
      <c r="AB128" s="1030"/>
      <c r="AC128" s="1030"/>
      <c r="AD128" s="1030"/>
      <c r="AE128" s="1031"/>
      <c r="AF128" s="1032">
        <v>105244</v>
      </c>
      <c r="AG128" s="1030"/>
      <c r="AH128" s="1030"/>
      <c r="AI128" s="1030"/>
      <c r="AJ128" s="1031"/>
      <c r="AK128" s="1032">
        <v>106874</v>
      </c>
      <c r="AL128" s="1030"/>
      <c r="AM128" s="1030"/>
      <c r="AN128" s="1030"/>
      <c r="AO128" s="1031"/>
      <c r="AP128" s="1033"/>
      <c r="AQ128" s="1034"/>
      <c r="AR128" s="1034"/>
      <c r="AS128" s="1034"/>
      <c r="AT128" s="1035"/>
      <c r="AU128" s="223"/>
      <c r="AV128" s="223"/>
      <c r="AW128" s="223"/>
      <c r="AX128" s="880" t="s">
        <v>510</v>
      </c>
      <c r="AY128" s="881"/>
      <c r="AZ128" s="881"/>
      <c r="BA128" s="881"/>
      <c r="BB128" s="881"/>
      <c r="BC128" s="881"/>
      <c r="BD128" s="881"/>
      <c r="BE128" s="882"/>
      <c r="BF128" s="1036" t="s">
        <v>511</v>
      </c>
      <c r="BG128" s="1037"/>
      <c r="BH128" s="1037"/>
      <c r="BI128" s="1037"/>
      <c r="BJ128" s="1037"/>
      <c r="BK128" s="1037"/>
      <c r="BL128" s="1038"/>
      <c r="BM128" s="1036">
        <v>15</v>
      </c>
      <c r="BN128" s="1037"/>
      <c r="BO128" s="1037"/>
      <c r="BP128" s="1037"/>
      <c r="BQ128" s="1037"/>
      <c r="BR128" s="1037"/>
      <c r="BS128" s="1038"/>
      <c r="BT128" s="1036">
        <v>20</v>
      </c>
      <c r="BU128" s="1037"/>
      <c r="BV128" s="1037"/>
      <c r="BW128" s="1037"/>
      <c r="BX128" s="1037"/>
      <c r="BY128" s="1037"/>
      <c r="BZ128" s="1060"/>
      <c r="CA128" s="246"/>
      <c r="CB128" s="246"/>
      <c r="CC128" s="246"/>
      <c r="CD128" s="246"/>
      <c r="CE128" s="246"/>
      <c r="CF128" s="246"/>
      <c r="CG128" s="223"/>
      <c r="CH128" s="223"/>
      <c r="CI128" s="223"/>
      <c r="CJ128" s="245"/>
      <c r="CK128" s="1008"/>
      <c r="CL128" s="1009"/>
      <c r="CM128" s="1009"/>
      <c r="CN128" s="1009"/>
      <c r="CO128" s="1010"/>
      <c r="CP128" s="1019" t="s">
        <v>512</v>
      </c>
      <c r="CQ128" s="710"/>
      <c r="CR128" s="710"/>
      <c r="CS128" s="710"/>
      <c r="CT128" s="710"/>
      <c r="CU128" s="710"/>
      <c r="CV128" s="710"/>
      <c r="CW128" s="710"/>
      <c r="CX128" s="710"/>
      <c r="CY128" s="710"/>
      <c r="CZ128" s="710"/>
      <c r="DA128" s="710"/>
      <c r="DB128" s="710"/>
      <c r="DC128" s="710"/>
      <c r="DD128" s="710"/>
      <c r="DE128" s="710"/>
      <c r="DF128" s="1020"/>
      <c r="DG128" s="1021" t="s">
        <v>500</v>
      </c>
      <c r="DH128" s="1022"/>
      <c r="DI128" s="1022"/>
      <c r="DJ128" s="1022"/>
      <c r="DK128" s="1022"/>
      <c r="DL128" s="1022" t="s">
        <v>397</v>
      </c>
      <c r="DM128" s="1022"/>
      <c r="DN128" s="1022"/>
      <c r="DO128" s="1022"/>
      <c r="DP128" s="1022"/>
      <c r="DQ128" s="1022" t="s">
        <v>513</v>
      </c>
      <c r="DR128" s="1022"/>
      <c r="DS128" s="1022"/>
      <c r="DT128" s="1022"/>
      <c r="DU128" s="1022"/>
      <c r="DV128" s="1023" t="s">
        <v>423</v>
      </c>
      <c r="DW128" s="1023"/>
      <c r="DX128" s="1023"/>
      <c r="DY128" s="1023"/>
      <c r="DZ128" s="1024"/>
    </row>
    <row r="129" spans="1:131" s="221" customFormat="1" ht="26.25" customHeight="1" x14ac:dyDescent="0.15">
      <c r="A129" s="918" t="s">
        <v>106</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514</v>
      </c>
      <c r="X129" s="1055"/>
      <c r="Y129" s="1055"/>
      <c r="Z129" s="1056"/>
      <c r="AA129" s="942">
        <v>2377715</v>
      </c>
      <c r="AB129" s="943"/>
      <c r="AC129" s="943"/>
      <c r="AD129" s="943"/>
      <c r="AE129" s="944"/>
      <c r="AF129" s="945">
        <v>2475437</v>
      </c>
      <c r="AG129" s="943"/>
      <c r="AH129" s="943"/>
      <c r="AI129" s="943"/>
      <c r="AJ129" s="944"/>
      <c r="AK129" s="945">
        <v>2586787</v>
      </c>
      <c r="AL129" s="943"/>
      <c r="AM129" s="943"/>
      <c r="AN129" s="943"/>
      <c r="AO129" s="944"/>
      <c r="AP129" s="1057"/>
      <c r="AQ129" s="1058"/>
      <c r="AR129" s="1058"/>
      <c r="AS129" s="1058"/>
      <c r="AT129" s="1059"/>
      <c r="AU129" s="224"/>
      <c r="AV129" s="224"/>
      <c r="AW129" s="224"/>
      <c r="AX129" s="1049" t="s">
        <v>515</v>
      </c>
      <c r="AY129" s="907"/>
      <c r="AZ129" s="907"/>
      <c r="BA129" s="907"/>
      <c r="BB129" s="907"/>
      <c r="BC129" s="907"/>
      <c r="BD129" s="907"/>
      <c r="BE129" s="908"/>
      <c r="BF129" s="1050" t="s">
        <v>495</v>
      </c>
      <c r="BG129" s="1051"/>
      <c r="BH129" s="1051"/>
      <c r="BI129" s="1051"/>
      <c r="BJ129" s="1051"/>
      <c r="BK129" s="1051"/>
      <c r="BL129" s="1052"/>
      <c r="BM129" s="1050">
        <v>20</v>
      </c>
      <c r="BN129" s="1051"/>
      <c r="BO129" s="1051"/>
      <c r="BP129" s="1051"/>
      <c r="BQ129" s="1051"/>
      <c r="BR129" s="1051"/>
      <c r="BS129" s="1052"/>
      <c r="BT129" s="1050">
        <v>30</v>
      </c>
      <c r="BU129" s="1051"/>
      <c r="BV129" s="1051"/>
      <c r="BW129" s="1051"/>
      <c r="BX129" s="1051"/>
      <c r="BY129" s="1051"/>
      <c r="BZ129" s="105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18" t="s">
        <v>516</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517</v>
      </c>
      <c r="X130" s="1055"/>
      <c r="Y130" s="1055"/>
      <c r="Z130" s="1056"/>
      <c r="AA130" s="942">
        <v>584508</v>
      </c>
      <c r="AB130" s="943"/>
      <c r="AC130" s="943"/>
      <c r="AD130" s="943"/>
      <c r="AE130" s="944"/>
      <c r="AF130" s="945">
        <v>601223</v>
      </c>
      <c r="AG130" s="943"/>
      <c r="AH130" s="943"/>
      <c r="AI130" s="943"/>
      <c r="AJ130" s="944"/>
      <c r="AK130" s="945">
        <v>540409</v>
      </c>
      <c r="AL130" s="943"/>
      <c r="AM130" s="943"/>
      <c r="AN130" s="943"/>
      <c r="AO130" s="944"/>
      <c r="AP130" s="1057"/>
      <c r="AQ130" s="1058"/>
      <c r="AR130" s="1058"/>
      <c r="AS130" s="1058"/>
      <c r="AT130" s="1059"/>
      <c r="AU130" s="224"/>
      <c r="AV130" s="224"/>
      <c r="AW130" s="224"/>
      <c r="AX130" s="1049" t="s">
        <v>518</v>
      </c>
      <c r="AY130" s="907"/>
      <c r="AZ130" s="907"/>
      <c r="BA130" s="907"/>
      <c r="BB130" s="907"/>
      <c r="BC130" s="907"/>
      <c r="BD130" s="907"/>
      <c r="BE130" s="908"/>
      <c r="BF130" s="1085">
        <v>14.3</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519</v>
      </c>
      <c r="X131" s="1092"/>
      <c r="Y131" s="1092"/>
      <c r="Z131" s="1093"/>
      <c r="AA131" s="988">
        <v>1793207</v>
      </c>
      <c r="AB131" s="970"/>
      <c r="AC131" s="970"/>
      <c r="AD131" s="970"/>
      <c r="AE131" s="971"/>
      <c r="AF131" s="969">
        <v>1874214</v>
      </c>
      <c r="AG131" s="970"/>
      <c r="AH131" s="970"/>
      <c r="AI131" s="970"/>
      <c r="AJ131" s="971"/>
      <c r="AK131" s="969">
        <v>2046378</v>
      </c>
      <c r="AL131" s="970"/>
      <c r="AM131" s="970"/>
      <c r="AN131" s="970"/>
      <c r="AO131" s="971"/>
      <c r="AP131" s="1094"/>
      <c r="AQ131" s="1095"/>
      <c r="AR131" s="1095"/>
      <c r="AS131" s="1095"/>
      <c r="AT131" s="1096"/>
      <c r="AU131" s="224"/>
      <c r="AV131" s="224"/>
      <c r="AW131" s="224"/>
      <c r="AX131" s="1067" t="s">
        <v>520</v>
      </c>
      <c r="AY131" s="710"/>
      <c r="AZ131" s="710"/>
      <c r="BA131" s="710"/>
      <c r="BB131" s="710"/>
      <c r="BC131" s="710"/>
      <c r="BD131" s="710"/>
      <c r="BE131" s="1020"/>
      <c r="BF131" s="1068" t="s">
        <v>521</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4" t="s">
        <v>522</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523</v>
      </c>
      <c r="W132" s="1078"/>
      <c r="X132" s="1078"/>
      <c r="Y132" s="1078"/>
      <c r="Z132" s="1079"/>
      <c r="AA132" s="1080">
        <v>13.10495665</v>
      </c>
      <c r="AB132" s="1081"/>
      <c r="AC132" s="1081"/>
      <c r="AD132" s="1081"/>
      <c r="AE132" s="1082"/>
      <c r="AF132" s="1083">
        <v>14.80055106</v>
      </c>
      <c r="AG132" s="1081"/>
      <c r="AH132" s="1081"/>
      <c r="AI132" s="1081"/>
      <c r="AJ132" s="1082"/>
      <c r="AK132" s="1083">
        <v>15.165380000000001</v>
      </c>
      <c r="AL132" s="1081"/>
      <c r="AM132" s="1081"/>
      <c r="AN132" s="1081"/>
      <c r="AO132" s="1082"/>
      <c r="AP132" s="985"/>
      <c r="AQ132" s="986"/>
      <c r="AR132" s="986"/>
      <c r="AS132" s="986"/>
      <c r="AT132" s="108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524</v>
      </c>
      <c r="W133" s="1061"/>
      <c r="X133" s="1061"/>
      <c r="Y133" s="1061"/>
      <c r="Z133" s="1062"/>
      <c r="AA133" s="1063">
        <v>13.5</v>
      </c>
      <c r="AB133" s="1064"/>
      <c r="AC133" s="1064"/>
      <c r="AD133" s="1064"/>
      <c r="AE133" s="1065"/>
      <c r="AF133" s="1063">
        <v>13.9</v>
      </c>
      <c r="AG133" s="1064"/>
      <c r="AH133" s="1064"/>
      <c r="AI133" s="1064"/>
      <c r="AJ133" s="1065"/>
      <c r="AK133" s="1063">
        <v>14.3</v>
      </c>
      <c r="AL133" s="1064"/>
      <c r="AM133" s="1064"/>
      <c r="AN133" s="1064"/>
      <c r="AO133" s="1065"/>
      <c r="AP133" s="1012"/>
      <c r="AQ133" s="1013"/>
      <c r="AR133" s="1013"/>
      <c r="AS133" s="1013"/>
      <c r="AT133" s="106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SB/ctbd2BcluXbqZl+b5MV4NPvT7y7Tv/aqrPlIuRglFBGp9dEdB7LD3gt4v5amU1a3ab69p6ib9O33ByJktA==" saltValue="ecI/t9eH2DZ4HIZwldaq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lG2OtqRF/ruroN8JveSCYBGvKl8afbPwElu0rAvcS49D/zw7+GqWAv4xrXa9CBLeKH1hecMNqV/I1/uxnBwUA==" saltValue="T1nMVkVCeoUidkOJPOIQ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526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527</v>
      </c>
      <c r="AL6" s="257"/>
      <c r="AM6" s="257"/>
      <c r="AN6" s="257"/>
    </row>
    <row r="7" spans="1:46" ht="13.5" customHeight="1" x14ac:dyDescent="0.15">
      <c r="A7" s="256"/>
      <c r="AK7" s="259"/>
      <c r="AL7" s="260"/>
      <c r="AM7" s="260"/>
      <c r="AN7" s="261"/>
      <c r="AO7" s="1098" t="s">
        <v>528</v>
      </c>
      <c r="AP7" s="262"/>
      <c r="AQ7" s="263" t="s">
        <v>529</v>
      </c>
      <c r="AR7" s="264"/>
    </row>
    <row r="8" spans="1:46" x14ac:dyDescent="0.15">
      <c r="A8" s="256"/>
      <c r="AK8" s="265"/>
      <c r="AL8" s="266"/>
      <c r="AM8" s="266"/>
      <c r="AN8" s="267"/>
      <c r="AO8" s="1099"/>
      <c r="AP8" s="268" t="s">
        <v>530</v>
      </c>
      <c r="AQ8" s="269" t="s">
        <v>531</v>
      </c>
      <c r="AR8" s="270" t="s">
        <v>532</v>
      </c>
    </row>
    <row r="9" spans="1:46" x14ac:dyDescent="0.15">
      <c r="A9" s="256"/>
      <c r="AK9" s="1100" t="s">
        <v>533</v>
      </c>
      <c r="AL9" s="1101"/>
      <c r="AM9" s="1101"/>
      <c r="AN9" s="1102"/>
      <c r="AO9" s="271">
        <v>621358</v>
      </c>
      <c r="AP9" s="271">
        <v>266334</v>
      </c>
      <c r="AQ9" s="272">
        <v>231388</v>
      </c>
      <c r="AR9" s="273">
        <v>15.1</v>
      </c>
    </row>
    <row r="10" spans="1:46" ht="13.5" customHeight="1" x14ac:dyDescent="0.15">
      <c r="A10" s="256"/>
      <c r="AK10" s="1100" t="s">
        <v>534</v>
      </c>
      <c r="AL10" s="1101"/>
      <c r="AM10" s="1101"/>
      <c r="AN10" s="1102"/>
      <c r="AO10" s="274">
        <v>173820</v>
      </c>
      <c r="AP10" s="274">
        <v>74505</v>
      </c>
      <c r="AQ10" s="275">
        <v>33497</v>
      </c>
      <c r="AR10" s="276">
        <v>122.4</v>
      </c>
    </row>
    <row r="11" spans="1:46" ht="13.5" customHeight="1" x14ac:dyDescent="0.15">
      <c r="A11" s="256"/>
      <c r="AK11" s="1100" t="s">
        <v>535</v>
      </c>
      <c r="AL11" s="1101"/>
      <c r="AM11" s="1101"/>
      <c r="AN11" s="1102"/>
      <c r="AO11" s="274" t="s">
        <v>536</v>
      </c>
      <c r="AP11" s="274" t="s">
        <v>536</v>
      </c>
      <c r="AQ11" s="275">
        <v>3588</v>
      </c>
      <c r="AR11" s="276" t="s">
        <v>536</v>
      </c>
    </row>
    <row r="12" spans="1:46" ht="13.5" customHeight="1" x14ac:dyDescent="0.15">
      <c r="A12" s="256"/>
      <c r="AK12" s="1100" t="s">
        <v>537</v>
      </c>
      <c r="AL12" s="1101"/>
      <c r="AM12" s="1101"/>
      <c r="AN12" s="1102"/>
      <c r="AO12" s="274" t="s">
        <v>536</v>
      </c>
      <c r="AP12" s="274" t="s">
        <v>536</v>
      </c>
      <c r="AQ12" s="275" t="s">
        <v>536</v>
      </c>
      <c r="AR12" s="276" t="s">
        <v>536</v>
      </c>
    </row>
    <row r="13" spans="1:46" ht="13.5" customHeight="1" x14ac:dyDescent="0.15">
      <c r="A13" s="256"/>
      <c r="AK13" s="1100" t="s">
        <v>538</v>
      </c>
      <c r="AL13" s="1101"/>
      <c r="AM13" s="1101"/>
      <c r="AN13" s="1102"/>
      <c r="AO13" s="274">
        <v>165757</v>
      </c>
      <c r="AP13" s="274">
        <v>71049</v>
      </c>
      <c r="AQ13" s="275">
        <v>10932</v>
      </c>
      <c r="AR13" s="276">
        <v>549.9</v>
      </c>
    </row>
    <row r="14" spans="1:46" ht="13.5" customHeight="1" x14ac:dyDescent="0.15">
      <c r="A14" s="256"/>
      <c r="AK14" s="1100" t="s">
        <v>539</v>
      </c>
      <c r="AL14" s="1101"/>
      <c r="AM14" s="1101"/>
      <c r="AN14" s="1102"/>
      <c r="AO14" s="274">
        <v>12304</v>
      </c>
      <c r="AP14" s="274">
        <v>5274</v>
      </c>
      <c r="AQ14" s="275">
        <v>4261</v>
      </c>
      <c r="AR14" s="276">
        <v>23.8</v>
      </c>
    </row>
    <row r="15" spans="1:46" ht="13.5" customHeight="1" x14ac:dyDescent="0.15">
      <c r="A15" s="256"/>
      <c r="AK15" s="1103" t="s">
        <v>540</v>
      </c>
      <c r="AL15" s="1104"/>
      <c r="AM15" s="1104"/>
      <c r="AN15" s="1105"/>
      <c r="AO15" s="274">
        <v>-59354</v>
      </c>
      <c r="AP15" s="274">
        <v>-25441</v>
      </c>
      <c r="AQ15" s="275">
        <v>-17972</v>
      </c>
      <c r="AR15" s="276">
        <v>41.6</v>
      </c>
    </row>
    <row r="16" spans="1:46" x14ac:dyDescent="0.15">
      <c r="A16" s="256"/>
      <c r="AK16" s="1103" t="s">
        <v>190</v>
      </c>
      <c r="AL16" s="1104"/>
      <c r="AM16" s="1104"/>
      <c r="AN16" s="1105"/>
      <c r="AO16" s="274">
        <v>913885</v>
      </c>
      <c r="AP16" s="274">
        <v>391721</v>
      </c>
      <c r="AQ16" s="275">
        <v>265695</v>
      </c>
      <c r="AR16" s="276">
        <v>47.4</v>
      </c>
    </row>
    <row r="17" spans="1:46" x14ac:dyDescent="0.15">
      <c r="A17" s="256"/>
    </row>
    <row r="18" spans="1:46" x14ac:dyDescent="0.15">
      <c r="A18" s="256"/>
      <c r="AQ18" s="277"/>
      <c r="AR18" s="277"/>
    </row>
    <row r="19" spans="1:46" x14ac:dyDescent="0.15">
      <c r="A19" s="256"/>
      <c r="AK19" s="252" t="s">
        <v>541</v>
      </c>
    </row>
    <row r="20" spans="1:46" x14ac:dyDescent="0.15">
      <c r="A20" s="256"/>
      <c r="AK20" s="278"/>
      <c r="AL20" s="279"/>
      <c r="AM20" s="279"/>
      <c r="AN20" s="280"/>
      <c r="AO20" s="281" t="s">
        <v>542</v>
      </c>
      <c r="AP20" s="282" t="s">
        <v>543</v>
      </c>
      <c r="AQ20" s="283" t="s">
        <v>544</v>
      </c>
      <c r="AR20" s="284"/>
    </row>
    <row r="21" spans="1:46" s="257" customFormat="1" x14ac:dyDescent="0.15">
      <c r="A21" s="285"/>
      <c r="AK21" s="1106" t="s">
        <v>545</v>
      </c>
      <c r="AL21" s="1107"/>
      <c r="AM21" s="1107"/>
      <c r="AN21" s="1108"/>
      <c r="AO21" s="286">
        <v>28.72</v>
      </c>
      <c r="AP21" s="287">
        <v>23.14</v>
      </c>
      <c r="AQ21" s="288">
        <v>5.58</v>
      </c>
      <c r="AS21" s="289"/>
      <c r="AT21" s="285"/>
    </row>
    <row r="22" spans="1:46" s="257" customFormat="1" x14ac:dyDescent="0.15">
      <c r="A22" s="285"/>
      <c r="AK22" s="1106" t="s">
        <v>546</v>
      </c>
      <c r="AL22" s="1107"/>
      <c r="AM22" s="1107"/>
      <c r="AN22" s="1108"/>
      <c r="AO22" s="290">
        <v>94.3</v>
      </c>
      <c r="AP22" s="291">
        <v>95.7</v>
      </c>
      <c r="AQ22" s="292">
        <v>-1.4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097" t="s">
        <v>547</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x14ac:dyDescent="0.15">
      <c r="A27" s="297"/>
      <c r="AS27" s="252"/>
      <c r="AT27" s="252"/>
    </row>
    <row r="28" spans="1:46" ht="17.25" x14ac:dyDescent="0.15">
      <c r="A28" s="253" t="s">
        <v>548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549</v>
      </c>
      <c r="AL29" s="257"/>
      <c r="AM29" s="257"/>
      <c r="AN29" s="257"/>
      <c r="AS29" s="299"/>
    </row>
    <row r="30" spans="1:46" ht="13.5" customHeight="1" x14ac:dyDescent="0.15">
      <c r="A30" s="256"/>
      <c r="AK30" s="259"/>
      <c r="AL30" s="260"/>
      <c r="AM30" s="260"/>
      <c r="AN30" s="261"/>
      <c r="AO30" s="1098" t="s">
        <v>528</v>
      </c>
      <c r="AP30" s="262"/>
      <c r="AQ30" s="263" t="s">
        <v>529</v>
      </c>
      <c r="AR30" s="264"/>
    </row>
    <row r="31" spans="1:46" x14ac:dyDescent="0.15">
      <c r="A31" s="256"/>
      <c r="AK31" s="265"/>
      <c r="AL31" s="266"/>
      <c r="AM31" s="266"/>
      <c r="AN31" s="267"/>
      <c r="AO31" s="1099"/>
      <c r="AP31" s="268" t="s">
        <v>530</v>
      </c>
      <c r="AQ31" s="269" t="s">
        <v>531</v>
      </c>
      <c r="AR31" s="270" t="s">
        <v>532</v>
      </c>
    </row>
    <row r="32" spans="1:46" ht="27" customHeight="1" x14ac:dyDescent="0.15">
      <c r="A32" s="256"/>
      <c r="AK32" s="1114" t="s">
        <v>550</v>
      </c>
      <c r="AL32" s="1115"/>
      <c r="AM32" s="1115"/>
      <c r="AN32" s="1116"/>
      <c r="AO32" s="300">
        <v>784462</v>
      </c>
      <c r="AP32" s="300">
        <v>336246</v>
      </c>
      <c r="AQ32" s="301">
        <v>153945</v>
      </c>
      <c r="AR32" s="302">
        <v>118.4</v>
      </c>
    </row>
    <row r="33" spans="1:46" ht="13.5" customHeight="1" x14ac:dyDescent="0.15">
      <c r="A33" s="256"/>
      <c r="AK33" s="1114" t="s">
        <v>551</v>
      </c>
      <c r="AL33" s="1115"/>
      <c r="AM33" s="1115"/>
      <c r="AN33" s="1116"/>
      <c r="AO33" s="300" t="s">
        <v>536</v>
      </c>
      <c r="AP33" s="300" t="s">
        <v>536</v>
      </c>
      <c r="AQ33" s="301" t="s">
        <v>536</v>
      </c>
      <c r="AR33" s="302" t="s">
        <v>536</v>
      </c>
    </row>
    <row r="34" spans="1:46" ht="27" customHeight="1" x14ac:dyDescent="0.15">
      <c r="A34" s="256"/>
      <c r="AK34" s="1114" t="s">
        <v>552</v>
      </c>
      <c r="AL34" s="1115"/>
      <c r="AM34" s="1115"/>
      <c r="AN34" s="1116"/>
      <c r="AO34" s="300" t="s">
        <v>536</v>
      </c>
      <c r="AP34" s="300" t="s">
        <v>536</v>
      </c>
      <c r="AQ34" s="301">
        <v>4</v>
      </c>
      <c r="AR34" s="302" t="s">
        <v>536</v>
      </c>
    </row>
    <row r="35" spans="1:46" ht="27" customHeight="1" x14ac:dyDescent="0.15">
      <c r="A35" s="256"/>
      <c r="AK35" s="1114" t="s">
        <v>553</v>
      </c>
      <c r="AL35" s="1115"/>
      <c r="AM35" s="1115"/>
      <c r="AN35" s="1116"/>
      <c r="AO35" s="300">
        <v>123360</v>
      </c>
      <c r="AP35" s="300">
        <v>52876</v>
      </c>
      <c r="AQ35" s="301">
        <v>31105</v>
      </c>
      <c r="AR35" s="302">
        <v>70</v>
      </c>
    </row>
    <row r="36" spans="1:46" ht="27" customHeight="1" x14ac:dyDescent="0.15">
      <c r="A36" s="256"/>
      <c r="AK36" s="1114" t="s">
        <v>554</v>
      </c>
      <c r="AL36" s="1115"/>
      <c r="AM36" s="1115"/>
      <c r="AN36" s="1116"/>
      <c r="AO36" s="300">
        <v>37721</v>
      </c>
      <c r="AP36" s="300">
        <v>16168</v>
      </c>
      <c r="AQ36" s="301">
        <v>3257</v>
      </c>
      <c r="AR36" s="302">
        <v>396.4</v>
      </c>
    </row>
    <row r="37" spans="1:46" ht="13.5" customHeight="1" x14ac:dyDescent="0.15">
      <c r="A37" s="256"/>
      <c r="AK37" s="1114" t="s">
        <v>555</v>
      </c>
      <c r="AL37" s="1115"/>
      <c r="AM37" s="1115"/>
      <c r="AN37" s="1116"/>
      <c r="AO37" s="300">
        <v>11640</v>
      </c>
      <c r="AP37" s="300">
        <v>4989</v>
      </c>
      <c r="AQ37" s="301">
        <v>1590</v>
      </c>
      <c r="AR37" s="302">
        <v>213.8</v>
      </c>
    </row>
    <row r="38" spans="1:46" ht="27" customHeight="1" x14ac:dyDescent="0.15">
      <c r="A38" s="256"/>
      <c r="AK38" s="1117" t="s">
        <v>556</v>
      </c>
      <c r="AL38" s="1118"/>
      <c r="AM38" s="1118"/>
      <c r="AN38" s="1119"/>
      <c r="AO38" s="303">
        <v>441</v>
      </c>
      <c r="AP38" s="303">
        <v>189</v>
      </c>
      <c r="AQ38" s="304">
        <v>20</v>
      </c>
      <c r="AR38" s="292">
        <v>845</v>
      </c>
      <c r="AS38" s="299"/>
    </row>
    <row r="39" spans="1:46" x14ac:dyDescent="0.15">
      <c r="A39" s="256"/>
      <c r="AK39" s="1117" t="s">
        <v>557</v>
      </c>
      <c r="AL39" s="1118"/>
      <c r="AM39" s="1118"/>
      <c r="AN39" s="1119"/>
      <c r="AO39" s="300">
        <v>-106874</v>
      </c>
      <c r="AP39" s="300">
        <v>-45810</v>
      </c>
      <c r="AQ39" s="301">
        <v>-7358</v>
      </c>
      <c r="AR39" s="302">
        <v>522.6</v>
      </c>
      <c r="AS39" s="299"/>
    </row>
    <row r="40" spans="1:46" ht="27" customHeight="1" x14ac:dyDescent="0.15">
      <c r="A40" s="256"/>
      <c r="AK40" s="1114" t="s">
        <v>558</v>
      </c>
      <c r="AL40" s="1115"/>
      <c r="AM40" s="1115"/>
      <c r="AN40" s="1116"/>
      <c r="AO40" s="300">
        <v>-540409</v>
      </c>
      <c r="AP40" s="300">
        <v>-231637</v>
      </c>
      <c r="AQ40" s="301">
        <v>-130450</v>
      </c>
      <c r="AR40" s="302">
        <v>77.599999999999994</v>
      </c>
      <c r="AS40" s="299"/>
    </row>
    <row r="41" spans="1:46" x14ac:dyDescent="0.15">
      <c r="A41" s="256"/>
      <c r="AK41" s="1120" t="s">
        <v>302</v>
      </c>
      <c r="AL41" s="1121"/>
      <c r="AM41" s="1121"/>
      <c r="AN41" s="1122"/>
      <c r="AO41" s="300">
        <v>310341</v>
      </c>
      <c r="AP41" s="300">
        <v>133022</v>
      </c>
      <c r="AQ41" s="301">
        <v>52112</v>
      </c>
      <c r="AR41" s="302">
        <v>155.30000000000001</v>
      </c>
      <c r="AS41" s="299"/>
    </row>
    <row r="42" spans="1:46" x14ac:dyDescent="0.15">
      <c r="A42" s="256"/>
      <c r="AK42" s="305" t="s">
        <v>559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560</v>
      </c>
    </row>
    <row r="48" spans="1:46" x14ac:dyDescent="0.15">
      <c r="A48" s="256"/>
      <c r="AK48" s="310" t="s">
        <v>561</v>
      </c>
      <c r="AL48" s="310"/>
      <c r="AM48" s="310"/>
      <c r="AN48" s="310"/>
      <c r="AO48" s="310"/>
      <c r="AP48" s="310"/>
      <c r="AQ48" s="311"/>
      <c r="AR48" s="310"/>
    </row>
    <row r="49" spans="1:44" ht="13.5" customHeight="1" x14ac:dyDescent="0.15">
      <c r="A49" s="256"/>
      <c r="AK49" s="312"/>
      <c r="AL49" s="313"/>
      <c r="AM49" s="1109" t="s">
        <v>528</v>
      </c>
      <c r="AN49" s="1111" t="s">
        <v>562</v>
      </c>
      <c r="AO49" s="1112"/>
      <c r="AP49" s="1112"/>
      <c r="AQ49" s="1112"/>
      <c r="AR49" s="1113"/>
    </row>
    <row r="50" spans="1:44" x14ac:dyDescent="0.15">
      <c r="A50" s="256"/>
      <c r="AK50" s="314"/>
      <c r="AL50" s="315"/>
      <c r="AM50" s="1110"/>
      <c r="AN50" s="316" t="s">
        <v>563</v>
      </c>
      <c r="AO50" s="317" t="s">
        <v>564</v>
      </c>
      <c r="AP50" s="318" t="s">
        <v>565</v>
      </c>
      <c r="AQ50" s="319" t="s">
        <v>566</v>
      </c>
      <c r="AR50" s="320" t="s">
        <v>567</v>
      </c>
    </row>
    <row r="51" spans="1:44" x14ac:dyDescent="0.15">
      <c r="A51" s="256"/>
      <c r="AK51" s="312" t="s">
        <v>568</v>
      </c>
      <c r="AL51" s="313"/>
      <c r="AM51" s="321">
        <v>2751452</v>
      </c>
      <c r="AN51" s="322">
        <v>1067282</v>
      </c>
      <c r="AO51" s="323">
        <v>99.7</v>
      </c>
      <c r="AP51" s="324">
        <v>291173</v>
      </c>
      <c r="AQ51" s="325">
        <v>-0.3</v>
      </c>
      <c r="AR51" s="326">
        <v>100</v>
      </c>
    </row>
    <row r="52" spans="1:44" x14ac:dyDescent="0.15">
      <c r="A52" s="256"/>
      <c r="AK52" s="327"/>
      <c r="AL52" s="328" t="s">
        <v>569</v>
      </c>
      <c r="AM52" s="329">
        <v>305358</v>
      </c>
      <c r="AN52" s="330">
        <v>118448</v>
      </c>
      <c r="AO52" s="331">
        <v>-28.1</v>
      </c>
      <c r="AP52" s="332">
        <v>119071</v>
      </c>
      <c r="AQ52" s="333">
        <v>-6.7</v>
      </c>
      <c r="AR52" s="334">
        <v>-21.4</v>
      </c>
    </row>
    <row r="53" spans="1:44" x14ac:dyDescent="0.15">
      <c r="A53" s="256"/>
      <c r="AK53" s="312" t="s">
        <v>570</v>
      </c>
      <c r="AL53" s="313"/>
      <c r="AM53" s="321">
        <v>1618146</v>
      </c>
      <c r="AN53" s="322">
        <v>649336</v>
      </c>
      <c r="AO53" s="323">
        <v>-39.200000000000003</v>
      </c>
      <c r="AP53" s="324">
        <v>271581</v>
      </c>
      <c r="AQ53" s="325">
        <v>-6.7</v>
      </c>
      <c r="AR53" s="326">
        <v>-32.5</v>
      </c>
    </row>
    <row r="54" spans="1:44" x14ac:dyDescent="0.15">
      <c r="A54" s="256"/>
      <c r="AK54" s="327"/>
      <c r="AL54" s="328" t="s">
        <v>569</v>
      </c>
      <c r="AM54" s="329">
        <v>1244476</v>
      </c>
      <c r="AN54" s="330">
        <v>499388</v>
      </c>
      <c r="AO54" s="331">
        <v>321.60000000000002</v>
      </c>
      <c r="AP54" s="332">
        <v>117844</v>
      </c>
      <c r="AQ54" s="333">
        <v>-1</v>
      </c>
      <c r="AR54" s="334">
        <v>322.60000000000002</v>
      </c>
    </row>
    <row r="55" spans="1:44" x14ac:dyDescent="0.15">
      <c r="A55" s="256"/>
      <c r="AK55" s="312" t="s">
        <v>571</v>
      </c>
      <c r="AL55" s="313"/>
      <c r="AM55" s="321">
        <v>596426</v>
      </c>
      <c r="AN55" s="322">
        <v>245241</v>
      </c>
      <c r="AO55" s="323">
        <v>-62.2</v>
      </c>
      <c r="AP55" s="324">
        <v>268375</v>
      </c>
      <c r="AQ55" s="325">
        <v>-1.2</v>
      </c>
      <c r="AR55" s="326">
        <v>-61</v>
      </c>
    </row>
    <row r="56" spans="1:44" x14ac:dyDescent="0.15">
      <c r="A56" s="256"/>
      <c r="AK56" s="327"/>
      <c r="AL56" s="328" t="s">
        <v>569</v>
      </c>
      <c r="AM56" s="329">
        <v>127362</v>
      </c>
      <c r="AN56" s="330">
        <v>52369</v>
      </c>
      <c r="AO56" s="331">
        <v>-89.5</v>
      </c>
      <c r="AP56" s="332">
        <v>119602</v>
      </c>
      <c r="AQ56" s="333">
        <v>1.5</v>
      </c>
      <c r="AR56" s="334">
        <v>-91</v>
      </c>
    </row>
    <row r="57" spans="1:44" x14ac:dyDescent="0.15">
      <c r="A57" s="256"/>
      <c r="AK57" s="312" t="s">
        <v>572</v>
      </c>
      <c r="AL57" s="313"/>
      <c r="AM57" s="321">
        <v>319572</v>
      </c>
      <c r="AN57" s="322">
        <v>133824</v>
      </c>
      <c r="AO57" s="323">
        <v>-45.4</v>
      </c>
      <c r="AP57" s="324">
        <v>301035</v>
      </c>
      <c r="AQ57" s="325">
        <v>12.2</v>
      </c>
      <c r="AR57" s="326">
        <v>-57.6</v>
      </c>
    </row>
    <row r="58" spans="1:44" x14ac:dyDescent="0.15">
      <c r="A58" s="256"/>
      <c r="AK58" s="327"/>
      <c r="AL58" s="328" t="s">
        <v>569</v>
      </c>
      <c r="AM58" s="329">
        <v>114122</v>
      </c>
      <c r="AN58" s="330">
        <v>47790</v>
      </c>
      <c r="AO58" s="331">
        <v>-8.6999999999999993</v>
      </c>
      <c r="AP58" s="332">
        <v>154376</v>
      </c>
      <c r="AQ58" s="333">
        <v>29.1</v>
      </c>
      <c r="AR58" s="334">
        <v>-37.799999999999997</v>
      </c>
    </row>
    <row r="59" spans="1:44" x14ac:dyDescent="0.15">
      <c r="A59" s="256"/>
      <c r="AK59" s="312" t="s">
        <v>573</v>
      </c>
      <c r="AL59" s="313"/>
      <c r="AM59" s="321">
        <v>465837</v>
      </c>
      <c r="AN59" s="322">
        <v>199673</v>
      </c>
      <c r="AO59" s="323">
        <v>49.2</v>
      </c>
      <c r="AP59" s="324">
        <v>277467</v>
      </c>
      <c r="AQ59" s="325">
        <v>-7.8</v>
      </c>
      <c r="AR59" s="326">
        <v>57</v>
      </c>
    </row>
    <row r="60" spans="1:44" x14ac:dyDescent="0.15">
      <c r="A60" s="256"/>
      <c r="AK60" s="327"/>
      <c r="AL60" s="328" t="s">
        <v>569</v>
      </c>
      <c r="AM60" s="329">
        <v>218803</v>
      </c>
      <c r="AN60" s="330">
        <v>93786</v>
      </c>
      <c r="AO60" s="331">
        <v>96.2</v>
      </c>
      <c r="AP60" s="332">
        <v>128378</v>
      </c>
      <c r="AQ60" s="333">
        <v>-16.8</v>
      </c>
      <c r="AR60" s="334">
        <v>113</v>
      </c>
    </row>
    <row r="61" spans="1:44" x14ac:dyDescent="0.15">
      <c r="A61" s="256"/>
      <c r="AK61" s="312" t="s">
        <v>574</v>
      </c>
      <c r="AL61" s="335"/>
      <c r="AM61" s="321">
        <v>1150287</v>
      </c>
      <c r="AN61" s="322">
        <v>459071</v>
      </c>
      <c r="AO61" s="323">
        <v>0.4</v>
      </c>
      <c r="AP61" s="324">
        <v>281926</v>
      </c>
      <c r="AQ61" s="336">
        <v>-0.8</v>
      </c>
      <c r="AR61" s="326">
        <v>1.2</v>
      </c>
    </row>
    <row r="62" spans="1:44" x14ac:dyDescent="0.15">
      <c r="A62" s="256"/>
      <c r="AK62" s="327"/>
      <c r="AL62" s="328" t="s">
        <v>569</v>
      </c>
      <c r="AM62" s="329">
        <v>402024</v>
      </c>
      <c r="AN62" s="330">
        <v>162356</v>
      </c>
      <c r="AO62" s="331">
        <v>58.3</v>
      </c>
      <c r="AP62" s="332">
        <v>127854</v>
      </c>
      <c r="AQ62" s="333">
        <v>1.2</v>
      </c>
      <c r="AR62" s="334">
        <v>57.1</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MTPJcPszV7eFRUPYdggW1u5m+t/g8TLGOqse1Iwl+im5pV+gr0LbsA0/DpcFpb2nMjEIqGJt/Dl898pvRkRmyQ==" saltValue="5rpJgA8MLAN9/YhlK7cs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576</v>
      </c>
    </row>
    <row r="121" spans="125:125" ht="13.5" hidden="1" customHeight="1" x14ac:dyDescent="0.15">
      <c r="DU121" s="250"/>
    </row>
  </sheetData>
  <sheetProtection algorithmName="SHA-512" hashValue="INwguA6XpFsPSeKANYQQXc2FWqnhw8KzS8pfeL6DCBPFDqxSg34WDmF1YaxtQZfNyfR9GEog7vPMmTjMxcrV7Q==" saltValue="IPIR4uEUVwl59/SNNPtj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577</v>
      </c>
    </row>
  </sheetData>
  <sheetProtection algorithmName="SHA-512" hashValue="+gL5xj4vgI0Uz2gN78B1VWd01XRPnrSeRCya2UDmSf4k1pI2LI1oiFVzUGM5ZFqrFY+zsnCqAjoElFaOzTJsLQ==" saltValue="B6lKIUhDByiI1vNsBwfd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23" t="s">
        <v>3</v>
      </c>
      <c r="D47" s="1123"/>
      <c r="E47" s="1124"/>
      <c r="F47" s="11">
        <v>33.53</v>
      </c>
      <c r="G47" s="12">
        <v>34.69</v>
      </c>
      <c r="H47" s="12">
        <v>34.74</v>
      </c>
      <c r="I47" s="12">
        <v>33.47</v>
      </c>
      <c r="J47" s="13">
        <v>38.67</v>
      </c>
    </row>
    <row r="48" spans="2:10" ht="57.75" customHeight="1" x14ac:dyDescent="0.15">
      <c r="B48" s="14"/>
      <c r="C48" s="1125" t="s">
        <v>4</v>
      </c>
      <c r="D48" s="1125"/>
      <c r="E48" s="1126"/>
      <c r="F48" s="15">
        <v>1.1399999999999999</v>
      </c>
      <c r="G48" s="16">
        <v>1.24</v>
      </c>
      <c r="H48" s="16">
        <v>1.58</v>
      </c>
      <c r="I48" s="16">
        <v>1.1100000000000001</v>
      </c>
      <c r="J48" s="17">
        <v>2.5499999999999998</v>
      </c>
    </row>
    <row r="49" spans="2:10" ht="57.75" customHeight="1" thickBot="1" x14ac:dyDescent="0.2">
      <c r="B49" s="18"/>
      <c r="C49" s="1127" t="s">
        <v>5</v>
      </c>
      <c r="D49" s="1127"/>
      <c r="E49" s="1128"/>
      <c r="F49" s="19" t="s">
        <v>583</v>
      </c>
      <c r="G49" s="20">
        <v>0.14000000000000001</v>
      </c>
      <c r="H49" s="20">
        <v>0.41</v>
      </c>
      <c r="I49" s="20" t="s">
        <v>584</v>
      </c>
      <c r="J49" s="21">
        <v>8.1300000000000008</v>
      </c>
    </row>
    <row r="50" spans="2:10" x14ac:dyDescent="0.15"/>
  </sheetData>
  <sheetProtection algorithmName="SHA-512" hashValue="NwjTa8U0YzMyJpMf4K/qQvJQcgSaGnh1Oyx7K4drDzwgupxpldSUgVAPrEiDf4CcecUHV/4eBRPlj5H8Q+FafA==" saltValue="kvJ07GDCHsVWYTrs0H1K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岩木 翔輝</cp:lastModifiedBy>
  <dcterms:created xsi:type="dcterms:W3CDTF">2023-02-20T03:32:08Z</dcterms:created>
  <dcterms:modified xsi:type="dcterms:W3CDTF">2023-10-19T05:16:10Z</dcterms:modified>
  <cp:category/>
</cp:coreProperties>
</file>