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E:\Koukaikei\TODO\Release\20191217\xlt\"/>
    </mc:Choice>
  </mc:AlternateContent>
  <bookViews>
    <workbookView xWindow="600" yWindow="240" windowWidth="16605" windowHeight="7395" activeTab="0"/>
  </bookViews>
  <sheets>
    <sheet name="BS" sheetId="21" r:id="rId1"/>
    <sheet name="PL" sheetId="42" r:id="rId2"/>
    <sheet name="NWM" sheetId="40" r:id="rId3"/>
    <sheet name="PL及びNWM" sheetId="45" r:id="rId4"/>
    <sheet name="CF" sheetId="25" r:id="rId5"/>
    <sheet name="チェック" sheetId="44" r:id="rId6"/>
    <sheet name="注記" sheetId="47" r:id="rId7"/>
  </sheets>
  <definedNames>
    <definedName name="_xlnm._FilterDatabase" localSheetId="0" hidden="1">BS!#REF!</definedName>
    <definedName name="_xlnm._FilterDatabase" localSheetId="4" hidden="1">CF!#REF!</definedName>
    <definedName name="_xlnm._FilterDatabase" localSheetId="2" hidden="1">NWM!#REF!</definedName>
    <definedName name="_xlnm._FilterDatabase" localSheetId="1" hidden="1">PL!#REF!</definedName>
    <definedName name="_xlnm.Print_Area" localSheetId="0">BS!$B$1:$AC$63</definedName>
    <definedName name="_xlnm.Print_Area" localSheetId="4">CF!$B$1:$O$59</definedName>
    <definedName name="_xlnm.Print_Area" localSheetId="2">NWM!$B$1:$V$25</definedName>
    <definedName name="_xlnm.Print_Area" localSheetId="1">PL!$B$1:$P$41</definedName>
    <definedName name="_xlnm.Print_Area" localSheetId="3">PL及びNWM!$B$1:$Z$57</definedName>
    <definedName name="_xlnm.Print_Area" localSheetId="6">注記!$A$6:$U$171</definedName>
  </definedNames>
  <calcPr calcId="0"/>
</workbook>
</file>

<file path=xl/calcChain.xml><?xml version="1.0" encoding="utf-8"?>
<calcChain xmlns="http://schemas.openxmlformats.org/spreadsheetml/2006/main">
  <c r="X40" i="45" l="1"/>
  <c r="U40" i="45" l="1"/>
  <c r="O40" i="45"/>
  <c r="B39" i="44" l="1"/>
  <c r="A67" i="44" l="1"/>
  <c r="A63" i="44"/>
  <c r="A59" i="44"/>
  <c r="A55" i="44"/>
  <c r="A39" i="44"/>
  <c r="C39" i="44" s="1"/>
  <c r="D39" i="44" s="1"/>
  <c r="A51" i="44"/>
  <c r="A47" i="44"/>
  <c r="B21" i="44"/>
  <c r="A21" i="44"/>
  <c r="C21" i="44" l="1"/>
  <c r="D21" i="44" s="1"/>
  <c r="M18" i="25" l="1"/>
  <c r="N26" i="42"/>
  <c r="N35" i="42"/>
  <c r="O34" i="45" s="1"/>
  <c r="AA26" i="21"/>
  <c r="C5" i="45"/>
  <c r="B4" i="21"/>
  <c r="C5" i="42"/>
  <c r="C5" i="40"/>
  <c r="C5" i="25"/>
  <c r="M57" i="25"/>
  <c r="M58" i="25"/>
  <c r="M59" i="25"/>
  <c r="M56" i="25"/>
  <c r="M46" i="25"/>
  <c r="M47" i="25"/>
  <c r="M48" i="25"/>
  <c r="M49" i="25"/>
  <c r="M50" i="25"/>
  <c r="M51" i="25"/>
  <c r="M52" i="25"/>
  <c r="M53" i="25"/>
  <c r="M54" i="25"/>
  <c r="M45" i="25"/>
  <c r="M32" i="25"/>
  <c r="M33" i="25"/>
  <c r="M34" i="25"/>
  <c r="M35" i="25"/>
  <c r="M36" i="25"/>
  <c r="M37" i="25"/>
  <c r="M38" i="25"/>
  <c r="M39" i="25"/>
  <c r="M40" i="25"/>
  <c r="M41" i="25"/>
  <c r="M42" i="25"/>
  <c r="M43" i="25"/>
  <c r="M31" i="25"/>
  <c r="M10" i="25"/>
  <c r="M11" i="25"/>
  <c r="M12" i="25"/>
  <c r="M13" i="25"/>
  <c r="M14" i="25"/>
  <c r="M15" i="25"/>
  <c r="M16" i="25"/>
  <c r="M17" i="25"/>
  <c r="M19" i="25"/>
  <c r="M20" i="25"/>
  <c r="M21" i="25"/>
  <c r="M22" i="25"/>
  <c r="M23" i="25"/>
  <c r="M24" i="25"/>
  <c r="M25" i="25"/>
  <c r="M26" i="25"/>
  <c r="M27" i="25"/>
  <c r="M28" i="25"/>
  <c r="M29" i="25"/>
  <c r="M9" i="25"/>
  <c r="U25" i="40"/>
  <c r="X57" i="45" s="1"/>
  <c r="U24" i="40"/>
  <c r="X55" i="45" s="1"/>
  <c r="S25" i="40"/>
  <c r="U57" i="45" s="1"/>
  <c r="Q25" i="40"/>
  <c r="R57" i="45" s="1"/>
  <c r="S24" i="40"/>
  <c r="U55" i="45" s="1"/>
  <c r="Q24" i="40"/>
  <c r="R55" i="45" s="1"/>
  <c r="S23" i="40"/>
  <c r="U54" i="45" s="1"/>
  <c r="Q23" i="40"/>
  <c r="R54" i="45"/>
  <c r="U22" i="40"/>
  <c r="X53" i="45" s="1"/>
  <c r="U21" i="40"/>
  <c r="X52" i="45" s="1"/>
  <c r="Q20" i="40"/>
  <c r="R51" i="45"/>
  <c r="Q19" i="40"/>
  <c r="N19" i="40" s="1"/>
  <c r="O50" i="45" s="1"/>
  <c r="S18" i="40"/>
  <c r="U49" i="45" s="1"/>
  <c r="Q18" i="40"/>
  <c r="R49" i="45"/>
  <c r="S17" i="40"/>
  <c r="U48" i="45" s="1"/>
  <c r="Q17" i="40"/>
  <c r="R48" i="45" s="1"/>
  <c r="S16" i="40"/>
  <c r="U47" i="45" s="1"/>
  <c r="Q16" i="40"/>
  <c r="R47" i="45" s="1"/>
  <c r="S15" i="40"/>
  <c r="U46" i="45" s="1"/>
  <c r="Q15" i="40"/>
  <c r="R46" i="45" s="1"/>
  <c r="S14" i="40"/>
  <c r="U45" i="45" s="1"/>
  <c r="Q14" i="40"/>
  <c r="R45" i="45" s="1"/>
  <c r="U13" i="40"/>
  <c r="X44" i="45" s="1"/>
  <c r="S13" i="40"/>
  <c r="U44" i="45" s="1"/>
  <c r="U12" i="40"/>
  <c r="X43" i="45" s="1"/>
  <c r="S12" i="40"/>
  <c r="U43" i="45" s="1"/>
  <c r="U11" i="40"/>
  <c r="X42" i="45" s="1"/>
  <c r="S11" i="40"/>
  <c r="U42" i="45" s="1"/>
  <c r="U10" i="40"/>
  <c r="X41" i="45" s="1"/>
  <c r="S10" i="40"/>
  <c r="U41" i="45" s="1"/>
  <c r="U9" i="40"/>
  <c r="S9" i="40"/>
  <c r="U8" i="40"/>
  <c r="X56" i="45" s="1"/>
  <c r="S8" i="40"/>
  <c r="U56" i="45" s="1"/>
  <c r="Q8" i="40"/>
  <c r="R56" i="45" s="1"/>
  <c r="N41" i="42"/>
  <c r="N8" i="42"/>
  <c r="O8" i="45" s="1"/>
  <c r="N9" i="42"/>
  <c r="O9" i="45" s="1"/>
  <c r="N10" i="42"/>
  <c r="O10" i="45" s="1"/>
  <c r="N11" i="42"/>
  <c r="O11" i="45" s="1"/>
  <c r="N12" i="42"/>
  <c r="O12" i="45" s="1"/>
  <c r="N13" i="42"/>
  <c r="O13" i="45" s="1"/>
  <c r="N14" i="42"/>
  <c r="O14" i="45" s="1"/>
  <c r="N15" i="42"/>
  <c r="O15" i="45" s="1"/>
  <c r="N16" i="42"/>
  <c r="O16" i="45" s="1"/>
  <c r="N17" i="42"/>
  <c r="O17" i="45" s="1"/>
  <c r="N18" i="42"/>
  <c r="O18" i="45" s="1"/>
  <c r="N19" i="42"/>
  <c r="O19" i="45" s="1"/>
  <c r="N20" i="42"/>
  <c r="O20" i="45" s="1"/>
  <c r="N21" i="42"/>
  <c r="O21" i="45" s="1"/>
  <c r="N22" i="42"/>
  <c r="O22" i="45" s="1"/>
  <c r="N23" i="42"/>
  <c r="O23" i="45" s="1"/>
  <c r="N24" i="42"/>
  <c r="O24" i="45" s="1"/>
  <c r="N25" i="42"/>
  <c r="O25" i="45" s="1"/>
  <c r="N27" i="42"/>
  <c r="O26" i="45" s="1"/>
  <c r="N28" i="42"/>
  <c r="O27" i="45" s="1"/>
  <c r="N29" i="42"/>
  <c r="O28" i="45" s="1"/>
  <c r="N30" i="42"/>
  <c r="O29" i="45" s="1"/>
  <c r="N31" i="42"/>
  <c r="O30" i="45" s="1"/>
  <c r="N32" i="42"/>
  <c r="O31" i="45" s="1"/>
  <c r="N33" i="42"/>
  <c r="O32" i="45" s="1"/>
  <c r="N34" i="42"/>
  <c r="O33" i="45" s="1"/>
  <c r="N36" i="42"/>
  <c r="O35" i="45" s="1"/>
  <c r="N37" i="42"/>
  <c r="O36" i="45" s="1"/>
  <c r="N38" i="42"/>
  <c r="O37" i="45" s="1"/>
  <c r="N39" i="42"/>
  <c r="O38" i="45" s="1"/>
  <c r="N40" i="42"/>
  <c r="O39" i="45" s="1"/>
  <c r="N7" i="42"/>
  <c r="O7" i="45" s="1"/>
  <c r="AA63" i="21"/>
  <c r="AA62" i="21"/>
  <c r="AA25" i="21"/>
  <c r="AA24" i="21"/>
  <c r="AA8" i="21"/>
  <c r="AA9" i="21"/>
  <c r="AA10" i="21"/>
  <c r="AA11" i="21"/>
  <c r="AA12" i="21"/>
  <c r="AA13" i="21"/>
  <c r="AA14" i="21"/>
  <c r="AA15" i="21"/>
  <c r="AA16" i="21"/>
  <c r="AA17" i="21"/>
  <c r="AA18" i="21"/>
  <c r="AA19" i="21"/>
  <c r="AA20" i="21"/>
  <c r="AA21" i="21"/>
  <c r="AA22" i="21"/>
  <c r="AA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7" i="21"/>
  <c r="N40" i="40"/>
  <c r="N12" i="40"/>
  <c r="O43" i="45" s="1"/>
  <c r="N39" i="40"/>
  <c r="N11" i="40" s="1"/>
  <c r="O42" i="45" s="1"/>
  <c r="N38" i="40"/>
  <c r="N10" i="40"/>
  <c r="O41" i="45" s="1"/>
  <c r="N37" i="40"/>
  <c r="N9" i="40" s="1"/>
  <c r="N36" i="40"/>
  <c r="N8" i="40" s="1"/>
  <c r="O56" i="45" s="1"/>
  <c r="N41" i="40"/>
  <c r="N13" i="40" s="1"/>
  <c r="O44" i="45" s="1"/>
  <c r="N51" i="40"/>
  <c r="N23" i="40" s="1"/>
  <c r="O54" i="45" s="1"/>
  <c r="N52" i="40"/>
  <c r="N24" i="40" s="1"/>
  <c r="O55" i="45" s="1"/>
  <c r="N53" i="40"/>
  <c r="N25" i="40"/>
  <c r="O57" i="45" s="1"/>
  <c r="B33" i="44"/>
  <c r="A33" i="44"/>
  <c r="B29" i="44"/>
  <c r="A29" i="44"/>
  <c r="B25" i="44"/>
  <c r="A25" i="44"/>
  <c r="B7" i="44"/>
  <c r="A7" i="44"/>
  <c r="Q6" i="25"/>
  <c r="H3" i="25" s="1"/>
  <c r="Q7" i="25"/>
  <c r="H4" i="25" s="1"/>
  <c r="X7" i="40"/>
  <c r="O4" i="40" s="1"/>
  <c r="O4" i="45" s="1"/>
  <c r="X6" i="40"/>
  <c r="O3" i="40" s="1"/>
  <c r="O3" i="45" s="1"/>
  <c r="R7" i="42"/>
  <c r="K4" i="42" s="1"/>
  <c r="R6" i="42"/>
  <c r="K3" i="42" s="1"/>
  <c r="AE5" i="21"/>
  <c r="B3" i="21" s="1"/>
  <c r="N50" i="40"/>
  <c r="N49" i="40"/>
  <c r="N48" i="40"/>
  <c r="N47" i="40"/>
  <c r="Q5" i="25"/>
  <c r="N5" i="25" s="1"/>
  <c r="X5" i="40"/>
  <c r="U5" i="40"/>
  <c r="Y5" i="45" s="1"/>
  <c r="R5" i="42"/>
  <c r="O5" i="42" s="1"/>
  <c r="AE4" i="21"/>
  <c r="AB4" i="21" s="1"/>
  <c r="N20" i="40"/>
  <c r="O51" i="45" s="1"/>
  <c r="N21" i="40" l="1"/>
  <c r="O52" i="45" s="1"/>
  <c r="R50" i="45"/>
  <c r="C25" i="44"/>
  <c r="D25" i="44" s="1"/>
  <c r="C33" i="44"/>
  <c r="D33" i="44" s="1"/>
  <c r="N22" i="40"/>
  <c r="O53" i="45" s="1"/>
  <c r="C29" i="44"/>
  <c r="D29" i="44" s="1"/>
  <c r="C7" i="44"/>
  <c r="D7" i="44" s="1"/>
</calcChain>
</file>

<file path=xl/sharedStrings.xml><?xml version="1.0" encoding="utf-8"?>
<sst xmlns="http://schemas.openxmlformats.org/spreadsheetml/2006/main" count="912" uniqueCount="640">
  <si>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</si>
  <si>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</si>
  <si>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</si>
  <si>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</si>
  <si>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</si>
  <si>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</si>
  <si>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</si>
  <si>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</si>
  <si>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</si>
  <si>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</si>
  <si>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</si>
  <si>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</si>
  <si>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</si>
  <si>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</si>
  <si>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</si>
  <si>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</si>
  <si>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工作物</t>
  </si>
  <si>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</si>
  <si>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</si>
  <si>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未払費用</t>
    <rPh sb="0" eb="2">
      <t>ミハラ</t>
    </rPh>
    <rPh sb="2" eb="4">
      <t>ヒヨウ</t>
    </rPh>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</si>
  <si>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</si>
  <si>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</si>
  <si>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</si>
  <si>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賞与等引当金</t>
    <rPh sb="2" eb="3">
      <t>ナド</t>
    </rPh>
    <phoneticPr fontId="4"/>
  </si>
  <si>
    <t>航空機</t>
  </si>
  <si>
    <t>航空機減価償却累計額</t>
    <rPh sb="0" eb="3">
      <t>コウクウキ</t>
    </rPh>
    <rPh sb="3" eb="5">
      <t>ゲンカ</t>
    </rPh>
    <rPh sb="5" eb="7">
      <t>ショウキャク</t>
    </rPh>
    <rPh sb="7" eb="10">
      <t>ルイケイガク</t>
    </rPh>
    <phoneticPr fontId="4"/>
  </si>
  <si>
    <t>負債合計</t>
    <rPh sb="0" eb="2">
      <t>フサイ</t>
    </rPh>
    <rPh sb="2" eb="4">
      <t>ゴウケイ</t>
    </rPh>
    <phoneticPr fontId="4"/>
  </si>
  <si>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</si>
  <si>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</si>
  <si>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</si>
  <si>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</si>
  <si>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</si>
  <si>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</si>
  <si>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</si>
  <si>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</si>
  <si>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</si>
  <si>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</si>
  <si>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</si>
  <si>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</si>
  <si>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</si>
  <si>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</si>
  <si>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</si>
  <si>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</si>
  <si>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</si>
  <si>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</si>
  <si>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</si>
  <si>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</si>
  <si>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</si>
  <si>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</si>
  <si>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</si>
  <si>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</si>
  <si>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</si>
  <si>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</si>
  <si>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</si>
  <si>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</si>
  <si>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</si>
  <si>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</si>
  <si>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</si>
  <si>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人件費</t>
    <rPh sb="0" eb="3">
      <t>ジンケンヒ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</si>
  <si>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</si>
  <si>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</si>
  <si>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</si>
  <si>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</si>
  <si>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</si>
  <si>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</si>
  <si>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</si>
  <si>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</si>
  <si>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</si>
  <si>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</si>
  <si>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</si>
  <si>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</si>
  <si>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</si>
  <si>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</si>
  <si>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</si>
  <si>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</si>
  <si>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</si>
  <si>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</si>
  <si>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</si>
  <si>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</si>
  <si>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</si>
  <si>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合計</t>
    <rPh sb="0" eb="2">
      <t>ゴウケイ</t>
    </rPh>
    <phoneticPr fontId="4"/>
  </si>
  <si>
    <t>固定資産
等形成分</t>
    <rPh sb="0" eb="4">
      <t>コテイシサン</t>
    </rPh>
    <rPh sb="5" eb="6">
      <t>ナド</t>
    </rPh>
    <rPh sb="6" eb="8">
      <t>ケイセイ</t>
    </rPh>
    <rPh sb="8" eb="9">
      <t>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</si>
  <si>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</si>
  <si>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</si>
  <si>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</si>
  <si>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</si>
  <si>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</si>
  <si>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</si>
  <si>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</si>
  <si>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</si>
  <si>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</si>
  <si>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</si>
  <si>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</si>
  <si>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</si>
  <si>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</si>
  <si>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</si>
  <si>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その他の業務費用</t>
    <rPh sb="2" eb="3">
      <t>タ</t>
    </rPh>
    <rPh sb="4" eb="6">
      <t>ギョウム</t>
    </rPh>
    <rPh sb="6" eb="8">
      <t>ヒヨウ</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</si>
  <si>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</si>
  <si>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</si>
  <si>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</si>
  <si>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</si>
  <si>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</si>
  <si>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</si>
  <si>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</si>
  <si>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</si>
  <si>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</si>
  <si>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</si>
  <si>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</si>
  <si>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</si>
  <si>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</si>
  <si>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</si>
  <si>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</si>
  <si>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</si>
  <si>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</si>
  <si>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</si>
  <si>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</si>
  <si>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</si>
  <si>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</si>
  <si>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</si>
  <si>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</si>
  <si>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</si>
  <si>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</si>
  <si>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</si>
  <si>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</si>
  <si>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</si>
  <si>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</si>
  <si>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</si>
  <si>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</si>
  <si>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</si>
  <si>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財務活動収入</t>
    <rPh sb="0" eb="2">
      <t>ザイム</t>
    </rPh>
    <rPh sb="2" eb="4">
      <t>カツドウ</t>
    </rPh>
    <rPh sb="4" eb="6">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</si>
  <si>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</si>
  <si>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</si>
  <si>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</si>
  <si>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</si>
  <si>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</si>
  <si>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</si>
  <si>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</si>
  <si>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</si>
  <si>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流動負債</t>
    <phoneticPr fontId="4"/>
  </si>
  <si>
    <t>船舶</t>
    <phoneticPr fontId="4"/>
  </si>
  <si>
    <t>船舶減価償却累計額</t>
    <phoneticPr fontId="4"/>
  </si>
  <si>
    <t>浮標等減価償却累計額</t>
    <phoneticPr fontId="4"/>
  </si>
  <si>
    <t>預り金</t>
    <phoneticPr fontId="4"/>
  </si>
  <si>
    <t>その他</t>
    <phoneticPr fontId="4"/>
  </si>
  <si>
    <t>その他</t>
    <phoneticPr fontId="4"/>
  </si>
  <si>
    <t>経常費用</t>
    <phoneticPr fontId="4"/>
  </si>
  <si>
    <t>業務費用</t>
    <phoneticPr fontId="4"/>
  </si>
  <si>
    <t>　</t>
    <phoneticPr fontId="4"/>
  </si>
  <si>
    <t>徴収不能引当金</t>
  </si>
  <si>
    <t>地方債等</t>
    <rPh sb="0" eb="3">
      <t>チホウサイ</t>
    </rPh>
    <rPh sb="3" eb="4">
      <t>トウ</t>
    </rPh>
    <phoneticPr fontId="4"/>
  </si>
  <si>
    <t>地方債等償還支出</t>
    <rPh sb="0" eb="3">
      <t>チホウサイ</t>
    </rPh>
    <rPh sb="3" eb="4">
      <t>トウ</t>
    </rPh>
    <rPh sb="4" eb="6">
      <t>ショウカン</t>
    </rPh>
    <rPh sb="6" eb="8">
      <t>シシュツ</t>
    </rPh>
    <phoneticPr fontId="4"/>
  </si>
  <si>
    <t>地方債等発行収入</t>
    <rPh sb="0" eb="3">
      <t>チホウサイ</t>
    </rPh>
    <rPh sb="3" eb="4">
      <t>トウ</t>
    </rPh>
    <rPh sb="4" eb="6">
      <t>ハッコウ</t>
    </rPh>
    <rPh sb="6" eb="8">
      <t>シュウニュウ</t>
    </rPh>
    <phoneticPr fontId="4"/>
  </si>
  <si>
    <t>繰延資産</t>
    <phoneticPr fontId="4"/>
  </si>
  <si>
    <t>負債・純資産合計</t>
  </si>
  <si>
    <t>1年内償還予定地方債等</t>
    <rPh sb="1" eb="2">
      <t>ネン</t>
    </rPh>
    <rPh sb="3" eb="5">
      <t>ショウカン</t>
    </rPh>
    <rPh sb="5" eb="7">
      <t>ヨテイ</t>
    </rPh>
    <rPh sb="7" eb="10">
      <t>チホウサイ</t>
    </rPh>
    <rPh sb="10" eb="11">
      <t>トウ</t>
    </rPh>
    <phoneticPr fontId="4"/>
  </si>
  <si>
    <t>余剰分
（不足分）</t>
    <phoneticPr fontId="4"/>
  </si>
  <si>
    <t>他団体出資等分</t>
    <phoneticPr fontId="4"/>
  </si>
  <si>
    <t>他団体出資等分の増加</t>
    <rPh sb="8" eb="10">
      <t>ゾウカ</t>
    </rPh>
    <phoneticPr fontId="4"/>
  </si>
  <si>
    <t>他団体出資等分の減少</t>
    <rPh sb="8" eb="10">
      <t>ゲンショウ</t>
    </rPh>
    <phoneticPr fontId="4"/>
  </si>
  <si>
    <t>【様式第１号】</t>
    <rPh sb="1" eb="3">
      <t>ヨウシキ</t>
    </rPh>
    <rPh sb="3" eb="4">
      <t>ダイ</t>
    </rPh>
    <rPh sb="5" eb="6">
      <t>ゴウ</t>
    </rPh>
    <phoneticPr fontId="4"/>
  </si>
  <si>
    <t>【様式第２号】</t>
    <rPh sb="3" eb="4">
      <t>ダイ</t>
    </rPh>
    <rPh sb="5" eb="6">
      <t>ゴウ</t>
    </rPh>
    <phoneticPr fontId="4"/>
  </si>
  <si>
    <t>【様式第３号】</t>
    <rPh sb="3" eb="4">
      <t>ダイ</t>
    </rPh>
    <rPh sb="5" eb="6">
      <t>ゴウ</t>
    </rPh>
    <phoneticPr fontId="4"/>
  </si>
  <si>
    <t>【様式第４号】</t>
    <rPh sb="3" eb="4">
      <t>ダイ</t>
    </rPh>
    <rPh sb="5" eb="6">
      <t>ゴウ</t>
    </rPh>
    <phoneticPr fontId="4"/>
  </si>
  <si>
    <t>他団体出資等分</t>
    <phoneticPr fontId="4"/>
  </si>
  <si>
    <t>本年度差額</t>
    <phoneticPr fontId="4"/>
  </si>
  <si>
    <t>${unit}</t>
    <phoneticPr fontId="4"/>
  </si>
  <si>
    <t>${unit}</t>
    <phoneticPr fontId="4"/>
  </si>
  <si>
    <t>${unit}</t>
    <phoneticPr fontId="4"/>
  </si>
  <si>
    <t>チェックシート</t>
    <phoneticPr fontId="4"/>
  </si>
  <si>
    <t>表間の簡易チェック等を行うシートです。チェック結果がOKとなることを確認してください。NGとなった場合は修正が必要な項目です。</t>
    <rPh sb="0" eb="1">
      <t>ヒョウ</t>
    </rPh>
    <rPh sb="1" eb="2">
      <t>カン</t>
    </rPh>
    <rPh sb="3" eb="5">
      <t>カンイ</t>
    </rPh>
    <rPh sb="9" eb="10">
      <t>ナド</t>
    </rPh>
    <rPh sb="11" eb="12">
      <t>オコナ</t>
    </rPh>
    <rPh sb="23" eb="25">
      <t>ケッカ</t>
    </rPh>
    <rPh sb="34" eb="36">
      <t>カクニン</t>
    </rPh>
    <rPh sb="49" eb="51">
      <t>バアイ</t>
    </rPh>
    <rPh sb="52" eb="54">
      <t>シュウセイ</t>
    </rPh>
    <rPh sb="55" eb="57">
      <t>ヒツヨウ</t>
    </rPh>
    <rPh sb="58" eb="60">
      <t>コウモク</t>
    </rPh>
    <phoneticPr fontId="4"/>
  </si>
  <si>
    <t>注：本シート上でのチェックが全ての検証を保証するものではありませんので、ご留意ください。</t>
    <rPh sb="0" eb="1">
      <t>チュウ</t>
    </rPh>
    <rPh sb="37" eb="39">
      <t>リュウイ</t>
    </rPh>
    <phoneticPr fontId="4"/>
  </si>
  <si>
    <t>バランスチェック</t>
    <phoneticPr fontId="4"/>
  </si>
  <si>
    <t>資産合計</t>
  </si>
  <si>
    <t>チェック</t>
    <phoneticPr fontId="4"/>
  </si>
  <si>
    <t>一致しない場合は、資産台帳上の異動で振替増・振替減の金額が一致していることを確認してください。</t>
    <rPh sb="0" eb="2">
      <t>イッチ</t>
    </rPh>
    <rPh sb="5" eb="7">
      <t>バアイ</t>
    </rPh>
    <rPh sb="9" eb="11">
      <t>シサン</t>
    </rPh>
    <rPh sb="11" eb="13">
      <t>ダイチョウ</t>
    </rPh>
    <rPh sb="13" eb="14">
      <t>ジョウ</t>
    </rPh>
    <rPh sb="15" eb="17">
      <t>イドウ</t>
    </rPh>
    <rPh sb="18" eb="20">
      <t>フリカエ</t>
    </rPh>
    <rPh sb="20" eb="21">
      <t>ゾウ</t>
    </rPh>
    <rPh sb="22" eb="24">
      <t>フリカエ</t>
    </rPh>
    <rPh sb="24" eb="25">
      <t>ゲン</t>
    </rPh>
    <rPh sb="26" eb="28">
      <t>キンガク</t>
    </rPh>
    <rPh sb="29" eb="31">
      <t>イッチ</t>
    </rPh>
    <rPh sb="38" eb="40">
      <t>カクニン</t>
    </rPh>
    <phoneticPr fontId="4"/>
  </si>
  <si>
    <t>①金融資産の残高が一致しているか</t>
    <rPh sb="1" eb="3">
      <t>キンユウ</t>
    </rPh>
    <rPh sb="3" eb="5">
      <t>シサン</t>
    </rPh>
    <rPh sb="6" eb="8">
      <t>ザンダカ</t>
    </rPh>
    <rPh sb="9" eb="11">
      <t>イッチ</t>
    </rPh>
    <phoneticPr fontId="4"/>
  </si>
  <si>
    <t>②各基金勘定が財産に関する調書上の基金残高と一致しているか</t>
  </si>
  <si>
    <t>③その他負債科目等も同様に決算時に認識している残高と一致していることを確認</t>
  </si>
  <si>
    <t>上記が一致しない場合は、整理仕訳の間違いか不足があるか、複式変換で非資金仕訳が</t>
  </si>
  <si>
    <t>混在する等により整理仕訳で二重計上された等の原因が考えられます。</t>
  </si>
  <si>
    <t>CF</t>
    <phoneticPr fontId="4"/>
  </si>
  <si>
    <t>PL</t>
    <phoneticPr fontId="4"/>
  </si>
  <si>
    <t>科目により、未払の整理仕訳を行っている場合には一致しないことがあります。</t>
    <rPh sb="0" eb="2">
      <t>カモク</t>
    </rPh>
    <rPh sb="6" eb="8">
      <t>ミバラ</t>
    </rPh>
    <rPh sb="9" eb="11">
      <t>セイリ</t>
    </rPh>
    <rPh sb="11" eb="13">
      <t>シワケ</t>
    </rPh>
    <rPh sb="14" eb="15">
      <t>オコナ</t>
    </rPh>
    <rPh sb="19" eb="21">
      <t>バアイ</t>
    </rPh>
    <rPh sb="23" eb="25">
      <t>イッチ</t>
    </rPh>
    <phoneticPr fontId="4"/>
  </si>
  <si>
    <t>${BS003}</t>
    <phoneticPr fontId="4"/>
  </si>
  <si>
    <t>${BS004}</t>
  </si>
  <si>
    <t>${BS005}</t>
  </si>
  <si>
    <t>${BS006}</t>
  </si>
  <si>
    <t>${BS007}</t>
  </si>
  <si>
    <t>${BS008}</t>
  </si>
  <si>
    <t>${BS010}</t>
  </si>
  <si>
    <t>${BS011}</t>
  </si>
  <si>
    <t>${BS012}</t>
  </si>
  <si>
    <t>${BS013}</t>
  </si>
  <si>
    <t>${BS014}</t>
  </si>
  <si>
    <t>${BS015}</t>
  </si>
  <si>
    <t>${BS016}</t>
  </si>
  <si>
    <t>${BS017}</t>
  </si>
  <si>
    <t>${BS018}</t>
  </si>
  <si>
    <t>${BS019}</t>
  </si>
  <si>
    <t>${BS020}</t>
  </si>
  <si>
    <t>${BS021}</t>
  </si>
  <si>
    <t>${BS022}</t>
  </si>
  <si>
    <t>${BS023}</t>
  </si>
  <si>
    <t>${BS024}</t>
  </si>
  <si>
    <t>${BS025}</t>
  </si>
  <si>
    <t>${BS026}</t>
  </si>
  <si>
    <t>${BS027}</t>
  </si>
  <si>
    <t>${BS028}</t>
  </si>
  <si>
    <t>${BS029}</t>
  </si>
  <si>
    <t>${BS030}</t>
  </si>
  <si>
    <t>${BS031}</t>
  </si>
  <si>
    <t>${BS032}</t>
  </si>
  <si>
    <t>${BS033}</t>
  </si>
  <si>
    <t>${BS034}</t>
  </si>
  <si>
    <t>${BS035}</t>
  </si>
  <si>
    <t>${BS036}</t>
  </si>
  <si>
    <t>${BS037}</t>
  </si>
  <si>
    <t>${BS038}</t>
  </si>
  <si>
    <t>${BS041}</t>
  </si>
  <si>
    <t>${BS042}</t>
  </si>
  <si>
    <t>${BS043}</t>
  </si>
  <si>
    <t>${BS044}</t>
  </si>
  <si>
    <t>${BS045}</t>
  </si>
  <si>
    <t>${BS040}</t>
    <phoneticPr fontId="4"/>
  </si>
  <si>
    <t>${BS046}</t>
  </si>
  <si>
    <t>${BS047}</t>
  </si>
  <si>
    <t>${BS048}</t>
  </si>
  <si>
    <t>${BS049}</t>
  </si>
  <si>
    <t>${BS050}</t>
  </si>
  <si>
    <t>${BS051}</t>
  </si>
  <si>
    <t>${BS052}</t>
  </si>
  <si>
    <t>${BS053}</t>
  </si>
  <si>
    <t>${BS054}</t>
  </si>
  <si>
    <t>${BS055}</t>
  </si>
  <si>
    <t>${BS001}</t>
    <phoneticPr fontId="4"/>
  </si>
  <si>
    <t>${BS057}</t>
    <phoneticPr fontId="4"/>
  </si>
  <si>
    <t>${BS074}</t>
    <phoneticPr fontId="4"/>
  </si>
  <si>
    <t>${BS059}</t>
    <phoneticPr fontId="4"/>
  </si>
  <si>
    <t>${BS060}</t>
  </si>
  <si>
    <t>${BS061}</t>
  </si>
  <si>
    <t>${BS062}</t>
  </si>
  <si>
    <t>${BS063}</t>
  </si>
  <si>
    <t>${BS064}</t>
  </si>
  <si>
    <t>${BS065}</t>
  </si>
  <si>
    <t>${BS066}</t>
  </si>
  <si>
    <t>${BS067}</t>
  </si>
  <si>
    <t>${BS068}</t>
  </si>
  <si>
    <t>${BS069}</t>
  </si>
  <si>
    <t>${BS070}</t>
  </si>
  <si>
    <t>${BS071}</t>
  </si>
  <si>
    <t>${BS072}</t>
  </si>
  <si>
    <t>${BS073}</t>
  </si>
  <si>
    <t>${BS058}</t>
    <phoneticPr fontId="4"/>
  </si>
  <si>
    <t>${BS075}</t>
    <phoneticPr fontId="4"/>
  </si>
  <si>
    <t>繰延資産</t>
    <phoneticPr fontId="4"/>
  </si>
  <si>
    <t>${BS056}</t>
    <phoneticPr fontId="4"/>
  </si>
  <si>
    <t>${BS301}</t>
    <phoneticPr fontId="4"/>
  </si>
  <si>
    <t>${BS076}</t>
    <phoneticPr fontId="4"/>
  </si>
  <si>
    <t>${BS002}</t>
    <phoneticPr fontId="4"/>
  </si>
  <si>
    <t>${PL078}</t>
    <phoneticPr fontId="4"/>
  </si>
  <si>
    <t>${PL079}</t>
    <phoneticPr fontId="4"/>
  </si>
  <si>
    <t>${PL080}</t>
  </si>
  <si>
    <t>${PL081}</t>
  </si>
  <si>
    <t>${PL082}</t>
  </si>
  <si>
    <t>${PL083}</t>
  </si>
  <si>
    <t>${PL084}</t>
  </si>
  <si>
    <t>${PL085}</t>
  </si>
  <si>
    <t>${PL086}</t>
  </si>
  <si>
    <t>${PL087}</t>
  </si>
  <si>
    <t>${PL088}</t>
  </si>
  <si>
    <t>${PL089}</t>
  </si>
  <si>
    <t>${PL090}</t>
  </si>
  <si>
    <t>${PL091}</t>
  </si>
  <si>
    <t>${PL092}</t>
  </si>
  <si>
    <t>${PL093}</t>
  </si>
  <si>
    <t>${PL094}</t>
  </si>
  <si>
    <t>${PL095}</t>
  </si>
  <si>
    <t>${PL099}</t>
  </si>
  <si>
    <t>${PL100}</t>
  </si>
  <si>
    <t>${PL098}</t>
    <phoneticPr fontId="4"/>
  </si>
  <si>
    <t>${PL101}</t>
  </si>
  <si>
    <t>${PL077}</t>
    <phoneticPr fontId="4"/>
  </si>
  <si>
    <t>${PL103}</t>
    <phoneticPr fontId="4"/>
  </si>
  <si>
    <t>${PL104}</t>
  </si>
  <si>
    <t>${PL105}</t>
    <phoneticPr fontId="4"/>
  </si>
  <si>
    <t>${PL107}</t>
    <phoneticPr fontId="4"/>
  </si>
  <si>
    <t>${PL108}</t>
  </si>
  <si>
    <t>${PL109}</t>
  </si>
  <si>
    <t>${PL110}</t>
  </si>
  <si>
    <t>${PL111}</t>
  </si>
  <si>
    <t>${PL102}</t>
    <phoneticPr fontId="4"/>
  </si>
  <si>
    <t>${NW118}</t>
  </si>
  <si>
    <t>${NW119}</t>
  </si>
  <si>
    <t>${NW120}</t>
  </si>
  <si>
    <t>${NW121}</t>
  </si>
  <si>
    <t>${NW122}</t>
  </si>
  <si>
    <t>${NW306}</t>
  </si>
  <si>
    <t>${NW305}</t>
    <phoneticPr fontId="4"/>
  </si>
  <si>
    <t>${NW307}</t>
  </si>
  <si>
    <t>${NW308}</t>
  </si>
  <si>
    <t>${NW309}</t>
  </si>
  <si>
    <t>${NW310}</t>
    <phoneticPr fontId="4"/>
  </si>
  <si>
    <t>${NW312}</t>
    <phoneticPr fontId="4"/>
  </si>
  <si>
    <t>${NW313}</t>
    <phoneticPr fontId="4"/>
  </si>
  <si>
    <t>${NW314}</t>
    <phoneticPr fontId="4"/>
  </si>
  <si>
    <t>${CF129}</t>
    <phoneticPr fontId="4"/>
  </si>
  <si>
    <t>${CF130}</t>
  </si>
  <si>
    <t>${CF131}</t>
  </si>
  <si>
    <t>${CF132}</t>
  </si>
  <si>
    <t>${CF133}</t>
  </si>
  <si>
    <t>${CF134}</t>
  </si>
  <si>
    <t>${CF135}</t>
  </si>
  <si>
    <t>${CF136}</t>
  </si>
  <si>
    <t>${CF140}</t>
  </si>
  <si>
    <t>${CF141}</t>
  </si>
  <si>
    <t>${CF142}</t>
  </si>
  <si>
    <t>${CF143}</t>
  </si>
  <si>
    <t>${CF144}</t>
  </si>
  <si>
    <t>${CF145}</t>
  </si>
  <si>
    <t>${CF146}</t>
  </si>
  <si>
    <t>${CF147}</t>
  </si>
  <si>
    <t>${CF139}</t>
    <phoneticPr fontId="4"/>
  </si>
  <si>
    <t>${CF148}</t>
  </si>
  <si>
    <t>${CF128}</t>
    <phoneticPr fontId="4"/>
  </si>
  <si>
    <t>${CF150}</t>
    <phoneticPr fontId="4"/>
  </si>
  <si>
    <t>${CF151}</t>
  </si>
  <si>
    <t>${CF152}</t>
  </si>
  <si>
    <t>${CF153}</t>
  </si>
  <si>
    <t>${CF154}</t>
  </si>
  <si>
    <t>${CF155}</t>
  </si>
  <si>
    <t>${CF156}</t>
  </si>
  <si>
    <t>${CF157}</t>
  </si>
  <si>
    <t>${CF158}</t>
  </si>
  <si>
    <t>${CF159}</t>
  </si>
  <si>
    <t>${CF160}</t>
  </si>
  <si>
    <t>${CF161}</t>
  </si>
  <si>
    <t>${CF149}</t>
    <phoneticPr fontId="4"/>
  </si>
  <si>
    <t>${CF163}</t>
  </si>
  <si>
    <t>${CF164}</t>
  </si>
  <si>
    <t>${CF165}</t>
  </si>
  <si>
    <t>${CF166}</t>
  </si>
  <si>
    <t>${CF167}</t>
  </si>
  <si>
    <t>${CF168}</t>
  </si>
  <si>
    <t>${CF162}</t>
  </si>
  <si>
    <t>${CF169}</t>
  </si>
  <si>
    <t>${CF172}</t>
  </si>
  <si>
    <t>${CF173}</t>
  </si>
  <si>
    <t>${CF174}</t>
  </si>
  <si>
    <t>${CF175}</t>
  </si>
  <si>
    <t>${NW311}</t>
    <phoneticPr fontId="4"/>
  </si>
  <si>
    <t>${BS009}</t>
    <phoneticPr fontId="4"/>
  </si>
  <si>
    <t>${CF170}</t>
    <phoneticPr fontId="4"/>
  </si>
  <si>
    <t>${DATE1}</t>
    <phoneticPr fontId="4"/>
  </si>
  <si>
    <t>${DATE1}</t>
    <phoneticPr fontId="4"/>
  </si>
  <si>
    <t>${DATE2}</t>
    <phoneticPr fontId="4"/>
  </si>
  <si>
    <t>【様式第２号及び第３号】</t>
    <rPh sb="3" eb="4">
      <t>ダイ</t>
    </rPh>
    <rPh sb="5" eb="6">
      <t>ゴウ</t>
    </rPh>
    <rPh sb="6" eb="7">
      <t>オヨ</t>
    </rPh>
    <rPh sb="8" eb="9">
      <t>ダイ</t>
    </rPh>
    <rPh sb="10" eb="11">
      <t>ゴウ</t>
    </rPh>
    <phoneticPr fontId="4"/>
  </si>
  <si>
    <t>経常費用</t>
    <rPh sb="0" eb="2">
      <t>ケイジョウ</t>
    </rPh>
    <rPh sb="2" eb="4">
      <t>ヒヨウ</t>
    </rPh>
    <phoneticPr fontId="4"/>
  </si>
  <si>
    <t>業務費用</t>
    <rPh sb="0" eb="2">
      <t>ギョウム</t>
    </rPh>
    <rPh sb="2" eb="4">
      <t>ヒヨウ</t>
    </rPh>
    <phoneticPr fontId="4"/>
  </si>
  <si>
    <t>　</t>
    <phoneticPr fontId="4"/>
  </si>
  <si>
    <t>余剰分（不足分）</t>
    <phoneticPr fontId="4"/>
  </si>
  <si>
    <t>他団体出資等分</t>
    <phoneticPr fontId="4"/>
  </si>
  <si>
    <t>純行政コスト</t>
    <phoneticPr fontId="4"/>
  </si>
  <si>
    <t>本年度差額</t>
    <phoneticPr fontId="4"/>
  </si>
  <si>
    <t>無償所管換等</t>
    <rPh sb="0" eb="2">
      <t>ムショウ</t>
    </rPh>
    <rPh sb="2" eb="4">
      <t>ショカン</t>
    </rPh>
    <rPh sb="4" eb="5">
      <t>ガ</t>
    </rPh>
    <rPh sb="5" eb="6">
      <t>ナド</t>
    </rPh>
    <phoneticPr fontId="4"/>
  </si>
  <si>
    <t>本年度純資産変動額</t>
    <phoneticPr fontId="4"/>
  </si>
  <si>
    <t>本年度末純資産残高</t>
    <phoneticPr fontId="4"/>
  </si>
  <si>
    <t>全体貸借対照表</t>
    <rPh sb="2" eb="4">
      <t>タイシャク</t>
    </rPh>
    <rPh sb="4" eb="7">
      <t>タイショウヒョウ</t>
    </rPh>
    <phoneticPr fontId="4"/>
  </si>
  <si>
    <t>全体行政コスト計算書</t>
    <rPh sb="2" eb="4">
      <t>ギョウセイ</t>
    </rPh>
    <rPh sb="7" eb="10">
      <t>ケイサンショ</t>
    </rPh>
    <phoneticPr fontId="4"/>
  </si>
  <si>
    <t>全体純資産変動計算書</t>
    <rPh sb="2" eb="5">
      <t>ジュンシサン</t>
    </rPh>
    <rPh sb="5" eb="7">
      <t>ヘンドウ</t>
    </rPh>
    <rPh sb="7" eb="10">
      <t>ケイサンショ</t>
    </rPh>
    <phoneticPr fontId="4"/>
  </si>
  <si>
    <t>全体行政コスト及び純資産変動計算書</t>
    <rPh sb="2" eb="4">
      <t>ギョウセイ</t>
    </rPh>
    <rPh sb="7" eb="8">
      <t>オヨ</t>
    </rPh>
    <rPh sb="9" eb="12">
      <t>ジュンシサン</t>
    </rPh>
    <rPh sb="12" eb="14">
      <t>ヘンドウ</t>
    </rPh>
    <rPh sb="14" eb="17">
      <t>ケイサンショ</t>
    </rPh>
    <phoneticPr fontId="4"/>
  </si>
  <si>
    <t>全体資金収支計算書</t>
    <rPh sb="2" eb="4">
      <t>シキン</t>
    </rPh>
    <rPh sb="4" eb="6">
      <t>シュウシ</t>
    </rPh>
    <rPh sb="6" eb="9">
      <t>ケイサンショ</t>
    </rPh>
    <phoneticPr fontId="4"/>
  </si>
  <si>
    <t>${NW201}</t>
    <phoneticPr fontId="4"/>
  </si>
  <si>
    <t>${NW202}</t>
    <phoneticPr fontId="4"/>
  </si>
  <si>
    <t>${NW203}</t>
    <phoneticPr fontId="4"/>
  </si>
  <si>
    <t>${NW204}</t>
    <phoneticPr fontId="4"/>
  </si>
  <si>
    <t>${NW205}</t>
    <phoneticPr fontId="4"/>
  </si>
  <si>
    <t>${NW206}</t>
    <phoneticPr fontId="4"/>
  </si>
  <si>
    <t>${NW207}</t>
    <phoneticPr fontId="4"/>
  </si>
  <si>
    <t>${NW213}</t>
    <phoneticPr fontId="4"/>
  </si>
  <si>
    <t>${NW214}</t>
    <phoneticPr fontId="4"/>
  </si>
  <si>
    <t>${NW208}</t>
  </si>
  <si>
    <t>${NW209}</t>
  </si>
  <si>
    <t>${NW210}</t>
  </si>
  <si>
    <t>${NW211}</t>
  </si>
  <si>
    <t>${NW212}</t>
  </si>
  <si>
    <t>${NW215}</t>
  </si>
  <si>
    <t>${NW216}</t>
  </si>
  <si>
    <t>${NW217}</t>
  </si>
  <si>
    <t>${NW218}</t>
  </si>
  <si>
    <t>${NW219}</t>
  </si>
  <si>
    <t>${NW220}</t>
  </si>
  <si>
    <t>1．BSの各勘定が決算時残高と一致しているか</t>
    <phoneticPr fontId="4"/>
  </si>
  <si>
    <t>2．PLとCF間の確認</t>
    <phoneticPr fontId="4"/>
  </si>
  <si>
    <t>①補助金等移転支出</t>
    <phoneticPr fontId="4"/>
  </si>
  <si>
    <t>②社会保障関係費等移転支出</t>
    <phoneticPr fontId="4"/>
  </si>
  <si>
    <t>③その他の移転支出</t>
    <phoneticPr fontId="4"/>
  </si>
  <si>
    <t>${CF171}</t>
    <phoneticPr fontId="4"/>
  </si>
  <si>
    <t>${kaikeiName}</t>
  </si>
  <si>
    <t>投資損失引当金</t>
    <phoneticPr fontId="4"/>
  </si>
  <si>
    <t>${BS039}</t>
    <phoneticPr fontId="4"/>
  </si>
  <si>
    <t>全体純資産変動計算書</t>
    <rPh sb="0" eb="2">
      <t>ゼンタイ</t>
    </rPh>
    <rPh sb="2" eb="5">
      <t>ジュンシサン</t>
    </rPh>
    <rPh sb="5" eb="7">
      <t>ヘンドウ</t>
    </rPh>
    <rPh sb="7" eb="10">
      <t>ケイサンショ</t>
    </rPh>
    <phoneticPr fontId="4"/>
  </si>
  <si>
    <t>全体資金収支計算書</t>
    <rPh sb="0" eb="2">
      <t>ゼンタイ</t>
    </rPh>
    <rPh sb="2" eb="4">
      <t>シキン</t>
    </rPh>
    <rPh sb="4" eb="6">
      <t>シュウシ</t>
    </rPh>
    <rPh sb="6" eb="9">
      <t>ケイサンショ</t>
    </rPh>
    <phoneticPr fontId="4"/>
  </si>
  <si>
    <r>
      <rPr>
        <sz val="11"/>
        <color indexed="8"/>
        <rFont val="IPAゴシック"/>
        <family val="3"/>
        <charset val="128"/>
      </rPr>
      <t>職員</t>
    </r>
    <r>
      <rPr>
        <sz val="11"/>
        <rFont val="IPAゴシック"/>
        <family val="3"/>
        <charset val="128"/>
      </rPr>
      <t>給与費</t>
    </r>
    <rPh sb="0" eb="2">
      <t>ショクイン</t>
    </rPh>
    <rPh sb="2" eb="4">
      <t>キュウヨ</t>
    </rPh>
    <rPh sb="4" eb="5">
      <t>ヒ</t>
    </rPh>
    <phoneticPr fontId="4"/>
  </si>
  <si>
    <r>
      <rPr>
        <sz val="11"/>
        <color indexed="8"/>
        <rFont val="ＭＳ Ｐゴシック"/>
        <family val="3"/>
        <charset val="128"/>
      </rPr>
      <t>職員</t>
    </r>
    <r>
      <rPr>
        <sz val="11"/>
        <rFont val="ＭＳ Ｐゴシック"/>
        <family val="3"/>
        <charset val="128"/>
      </rPr>
      <t>給与費</t>
    </r>
    <rPh sb="0" eb="2">
      <t>ショクイン</t>
    </rPh>
    <rPh sb="2" eb="4">
      <t>キュウヨ</t>
    </rPh>
    <rPh sb="4" eb="5">
      <t>ヒ</t>
    </rPh>
    <phoneticPr fontId="4"/>
  </si>
  <si>
    <t>注記シート</t>
    <rPh sb="0" eb="2">
      <t>チュウキ</t>
    </rPh>
    <phoneticPr fontId="4"/>
  </si>
  <si>
    <t>以下は、「統一的な基準による地方公会計マニュアル 財務書類作成要領 注記」の例文になります。</t>
    <rPh sb="0" eb="2">
      <t>イカ</t>
    </rPh>
    <rPh sb="5" eb="8">
      <t>トウイツテキ</t>
    </rPh>
    <rPh sb="9" eb="11">
      <t>キジュン</t>
    </rPh>
    <rPh sb="14" eb="16">
      <t>チホウ</t>
    </rPh>
    <rPh sb="16" eb="19">
      <t>コウカイケイ</t>
    </rPh>
    <rPh sb="25" eb="27">
      <t>ザイム</t>
    </rPh>
    <rPh sb="27" eb="29">
      <t>ショルイ</t>
    </rPh>
    <rPh sb="29" eb="31">
      <t>サクセイ</t>
    </rPh>
    <rPh sb="31" eb="33">
      <t>ヨウリョウ</t>
    </rPh>
    <rPh sb="34" eb="36">
      <t>チュウキ</t>
    </rPh>
    <rPh sb="38" eb="40">
      <t>レイブン</t>
    </rPh>
    <phoneticPr fontId="4"/>
  </si>
  <si>
    <t>注記</t>
    <rPh sb="0" eb="2">
      <t>チュウキ</t>
    </rPh>
    <phoneticPr fontId="4"/>
  </si>
  <si>
    <t>千円</t>
  </si>
  <si>
    <t>他団体出資等分</t>
  </si>
  <si>
    <t>${BS302}</t>
    <phoneticPr fontId="4"/>
  </si>
  <si>
    <t>投資損失引当金繰入額</t>
  </si>
  <si>
    <t>${PL106}</t>
    <phoneticPr fontId="4"/>
  </si>
  <si>
    <t>他会計への繰出金</t>
  </si>
  <si>
    <t>${PL096}</t>
    <phoneticPr fontId="4"/>
  </si>
  <si>
    <t>他会計への繰出金</t>
    <phoneticPr fontId="4"/>
  </si>
  <si>
    <t>${PL097}</t>
    <phoneticPr fontId="4"/>
  </si>
  <si>
    <t>他会計への繰出支出</t>
  </si>
  <si>
    <t>${CF137}</t>
    <phoneticPr fontId="4"/>
  </si>
  <si>
    <t>${CF138}</t>
    <phoneticPr fontId="4"/>
  </si>
  <si>
    <t>航空機減価償却累計額</t>
  </si>
  <si>
    <t>その他減価償却累計額</t>
  </si>
  <si>
    <t>インフラ資産</t>
  </si>
  <si>
    <t>建物</t>
  </si>
  <si>
    <t>建物減価償却累計額</t>
  </si>
  <si>
    <t>工作物減価償却累計額</t>
  </si>
  <si>
    <t>物品減価償却累計額</t>
  </si>
  <si>
    <t>無形固定資産</t>
  </si>
  <si>
    <t>賞与等引当金</t>
  </si>
  <si>
    <t>前受収益</t>
  </si>
  <si>
    <t>前受金</t>
  </si>
  <si>
    <t>減価償却費</t>
  </si>
  <si>
    <t>その他</t>
  </si>
  <si>
    <t>その他の業務費用</t>
  </si>
  <si>
    <t>支払利息</t>
  </si>
  <si>
    <t>徴収不能引当金繰入額</t>
  </si>
  <si>
    <t>移転費用</t>
  </si>
  <si>
    <t>補助金等</t>
  </si>
  <si>
    <t>社会保障給付</t>
  </si>
  <si>
    <t>【純資産の部】</t>
  </si>
  <si>
    <t>負債合計</t>
    <phoneticPr fontId="4"/>
  </si>
  <si>
    <t>固定資産等形成分</t>
  </si>
  <si>
    <t>余剰分（不足分）</t>
  </si>
  <si>
    <t>経常収益</t>
  </si>
  <si>
    <t>使用料及び手数料</t>
  </si>
  <si>
    <t>臨時損失</t>
  </si>
  <si>
    <t>純経常行政コスト</t>
    <phoneticPr fontId="4"/>
  </si>
  <si>
    <t>災害復旧事業費</t>
  </si>
  <si>
    <t>資産除売却損</t>
  </si>
  <si>
    <t>金額</t>
    <phoneticPr fontId="4"/>
  </si>
  <si>
    <t>損失補償等引当金繰入額</t>
  </si>
  <si>
    <t>臨時利益</t>
  </si>
  <si>
    <t>資産売却益</t>
  </si>
  <si>
    <t>財源</t>
  </si>
  <si>
    <t>税収等</t>
  </si>
  <si>
    <t>国県等補助金</t>
  </si>
  <si>
    <t>固定資産等の変動（内部変動）</t>
  </si>
  <si>
    <t>有形固定資産等の増加</t>
    <phoneticPr fontId="4"/>
  </si>
  <si>
    <t>有形固定資産等の減少</t>
  </si>
  <si>
    <t>貸付金・基金等の増加</t>
  </si>
  <si>
    <t>貸付金・基金等の減少</t>
  </si>
  <si>
    <t>固定資産等形成分</t>
    <phoneticPr fontId="4"/>
  </si>
  <si>
    <t>社会保障給付支出</t>
    <phoneticPr fontId="4"/>
  </si>
  <si>
    <t>その他の支出</t>
  </si>
  <si>
    <t>その他の支出</t>
    <phoneticPr fontId="4"/>
  </si>
  <si>
    <t>業務収入</t>
    <phoneticPr fontId="4"/>
  </si>
  <si>
    <t>税収等収入</t>
    <phoneticPr fontId="4"/>
  </si>
  <si>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</si>
  <si>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</si>
  <si>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</si>
  <si>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</si>
  <si>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</si>
  <si>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</si>
  <si>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</si>
  <si>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</si>
  <si>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</si>
  <si>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</si>
  <si>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①他会計への移転支出</t>
    <phoneticPr fontId="4"/>
  </si>
  <si>
    <t>CF</t>
    <phoneticPr fontId="4"/>
  </si>
  <si>
    <t>チェック</t>
    <phoneticPr fontId="4"/>
  </si>
  <si>
    <t>３. BS固定資産等形成分の確認</t>
    <phoneticPr fontId="4"/>
  </si>
  <si>
    <t>算出値</t>
    <rPh sb="0" eb="2">
      <t>サンシュツ</t>
    </rPh>
    <rPh sb="2" eb="3">
      <t>アタイ</t>
    </rPh>
    <phoneticPr fontId="4"/>
  </si>
  <si>
    <t>※ 算出値は、貸借対照表上の「固定資産 + 短期貸付金 + 流動資産 基金」となります。</t>
    <rPh sb="2" eb="4">
      <t>サンシュツ</t>
    </rPh>
    <rPh sb="4" eb="5">
      <t>アタイ</t>
    </rPh>
    <phoneticPr fontId="4"/>
  </si>
  <si>
    <t>上記が一致しない場合は、非資金的な仕訳分や資産の増減を伴わない収入支出分の金額を</t>
    <rPh sb="0" eb="2">
      <t>ジョウキ</t>
    </rPh>
    <rPh sb="3" eb="5">
      <t>イッチ</t>
    </rPh>
    <rPh sb="8" eb="10">
      <t>バアイ</t>
    </rPh>
    <phoneticPr fontId="4"/>
  </si>
  <si>
    <t>NW固定資産等の変動（内部変動）に反映できていない可能性があります。</t>
    <rPh sb="17" eb="19">
      <t>ハンエイ</t>
    </rPh>
    <rPh sb="25" eb="28">
      <t>カノウセイ</t>
    </rPh>
    <phoneticPr fontId="4"/>
  </si>
  <si>
    <t>4．負数チェック</t>
    <rPh sb="2" eb="4">
      <t>フスウ</t>
    </rPh>
    <phoneticPr fontId="4"/>
  </si>
  <si>
    <t>①PL費用科目</t>
    <rPh sb="3" eb="5">
      <t>ヒヨウ</t>
    </rPh>
    <rPh sb="5" eb="7">
      <t>カモク</t>
    </rPh>
    <phoneticPr fontId="4"/>
  </si>
  <si>
    <t>②PL収益科目</t>
    <rPh sb="3" eb="5">
      <t>シュウエキ</t>
    </rPh>
    <rPh sb="5" eb="7">
      <t>カモク</t>
    </rPh>
    <phoneticPr fontId="4"/>
  </si>
  <si>
    <t>チェック</t>
    <phoneticPr fontId="4"/>
  </si>
  <si>
    <t>③CF支出科目</t>
    <rPh sb="3" eb="5">
      <t>シシュツ</t>
    </rPh>
    <rPh sb="5" eb="7">
      <t>カモク</t>
    </rPh>
    <phoneticPr fontId="4"/>
  </si>
  <si>
    <t>④CF収入科目</t>
    <rPh sb="3" eb="5">
      <t>シュウニュウ</t>
    </rPh>
    <rPh sb="5" eb="7">
      <t>カモク</t>
    </rPh>
    <phoneticPr fontId="4"/>
  </si>
  <si>
    <t>⑤NW固定資産等の増加</t>
    <rPh sb="3" eb="5">
      <t>コテイ</t>
    </rPh>
    <rPh sb="5" eb="7">
      <t>シサン</t>
    </rPh>
    <rPh sb="7" eb="8">
      <t>トウ</t>
    </rPh>
    <rPh sb="9" eb="11">
      <t>ゾウカ</t>
    </rPh>
    <phoneticPr fontId="4"/>
  </si>
  <si>
    <t>⑥NW固定資産等の減少</t>
    <rPh sb="3" eb="5">
      <t>コテイ</t>
    </rPh>
    <rPh sb="5" eb="7">
      <t>シサン</t>
    </rPh>
    <rPh sb="7" eb="8">
      <t>トウ</t>
    </rPh>
    <rPh sb="9" eb="11">
      <t>ゲンショウ</t>
    </rPh>
    <phoneticPr fontId="4"/>
  </si>
  <si>
    <t>NGとなった場合、仕訳の貸方・借方の誤り、振替仕訳の誤りなどの可能性があります。</t>
    <rPh sb="6" eb="8">
      <t>バアイ</t>
    </rPh>
    <rPh sb="9" eb="11">
      <t>シワケ</t>
    </rPh>
    <rPh sb="12" eb="14">
      <t>カシカタ</t>
    </rPh>
    <rPh sb="15" eb="17">
      <t>カリカタ</t>
    </rPh>
    <rPh sb="18" eb="19">
      <t>アヤマ</t>
    </rPh>
    <rPh sb="21" eb="23">
      <t>フリカエ</t>
    </rPh>
    <rPh sb="23" eb="25">
      <t>シワケ</t>
    </rPh>
    <rPh sb="26" eb="27">
      <t>アヤマ</t>
    </rPh>
    <rPh sb="31" eb="33">
      <t>カノウ</t>
    </rPh>
    <rPh sb="33" eb="34">
      <t>セイ</t>
    </rPh>
    <phoneticPr fontId="4"/>
  </si>
  <si>
    <t>参考：統一的な基準による一般会計等財務書類及び連結財務書類における注記例（平成29年8月18日）</t>
    <rPh sb="0" eb="2">
      <t>サンコウ</t>
    </rPh>
    <phoneticPr fontId="4"/>
  </si>
  <si>
    <t>必要箇所の入力・修正および不要箇所を削除し、『注記』の作成に利用してください。</t>
    <rPh sb="0" eb="2">
      <t>ヒツヨウ</t>
    </rPh>
    <rPh sb="2" eb="4">
      <t>カショ</t>
    </rPh>
    <rPh sb="5" eb="7">
      <t>ニュウリョク</t>
    </rPh>
    <rPh sb="8" eb="10">
      <t>シュウセイ</t>
    </rPh>
    <rPh sb="13" eb="15">
      <t>フヨウ</t>
    </rPh>
    <rPh sb="15" eb="17">
      <t>カショ</t>
    </rPh>
    <rPh sb="18" eb="20">
      <t>サクジョ</t>
    </rPh>
    <rPh sb="23" eb="25">
      <t>チュウキ</t>
    </rPh>
    <rPh sb="27" eb="29">
      <t>サクセイ</t>
    </rPh>
    <rPh sb="30" eb="32">
      <t>リヨウ</t>
    </rPh>
    <phoneticPr fontId="4"/>
  </si>
  <si>
    <t>１.</t>
    <phoneticPr fontId="4"/>
  </si>
  <si>
    <t>重要な会計方針</t>
    <phoneticPr fontId="4"/>
  </si>
  <si>
    <t>（１）</t>
    <phoneticPr fontId="4"/>
  </si>
  <si>
    <t>有形固定資産等の評価基準及び評価方法</t>
  </si>
  <si>
    <t>①</t>
    <phoneticPr fontId="4"/>
  </si>
  <si>
    <t>有形固定資産</t>
    <phoneticPr fontId="4"/>
  </si>
  <si>
    <t>取得原価</t>
  </si>
  <si>
    <t>ただし、開始時の評価基準及び評価方法については、次のとおりです。</t>
  </si>
  <si>
    <t>ア</t>
    <phoneticPr fontId="4"/>
  </si>
  <si>
    <t>昭和 59 年度以前に取得したもの</t>
    <phoneticPr fontId="4"/>
  </si>
  <si>
    <t>再調達原価</t>
  </si>
  <si>
    <t>ただし、道路、河川及び水路の敷地は備忘価額 1 円としています。</t>
    <phoneticPr fontId="4"/>
  </si>
  <si>
    <t>イ</t>
    <phoneticPr fontId="4"/>
  </si>
  <si>
    <t>昭和 60 年度以後に取得したもの</t>
    <phoneticPr fontId="4"/>
  </si>
  <si>
    <t>取得原価が判明しているもの</t>
    <phoneticPr fontId="4"/>
  </si>
  <si>
    <t>取得原価が不明なもの</t>
    <phoneticPr fontId="4"/>
  </si>
  <si>
    <t>ただし、取得原価が不明な道路、河川及び水路の敷地は備忘価額 1 円としています。</t>
  </si>
  <si>
    <t>②</t>
    <phoneticPr fontId="4"/>
  </si>
  <si>
    <t>無形固定資産</t>
    <phoneticPr fontId="4"/>
  </si>
  <si>
    <t>原則として取得原価</t>
    <phoneticPr fontId="4"/>
  </si>
  <si>
    <t>ただし、取得原価が不明なものは、再調達原価としています。</t>
    <phoneticPr fontId="4"/>
  </si>
  <si>
    <t>（２）</t>
    <phoneticPr fontId="4"/>
  </si>
  <si>
    <t>有価証券等の評価基準及び評価方法</t>
    <phoneticPr fontId="4"/>
  </si>
  <si>
    <t>①</t>
    <phoneticPr fontId="4"/>
  </si>
  <si>
    <t>満期保有目的有価証券</t>
    <phoneticPr fontId="4"/>
  </si>
  <si>
    <t>償却原価法（定額法）</t>
  </si>
  <si>
    <t>満期保有目的以外の有価証券</t>
    <phoneticPr fontId="4"/>
  </si>
  <si>
    <t>ア</t>
    <phoneticPr fontId="4"/>
  </si>
  <si>
    <t>市場価格のあるもの</t>
    <phoneticPr fontId="4"/>
  </si>
  <si>
    <t>会計年度末における市場価格（売却原価は移動平均法により算定）</t>
    <phoneticPr fontId="4"/>
  </si>
  <si>
    <t>市場価格のないもの</t>
    <phoneticPr fontId="4"/>
  </si>
  <si>
    <t>取得原価（又は償却原価法（定額法））</t>
  </si>
  <si>
    <t>③</t>
    <phoneticPr fontId="4"/>
  </si>
  <si>
    <t>出資金</t>
    <phoneticPr fontId="4"/>
  </si>
  <si>
    <t>市場価格のあるもの</t>
    <phoneticPr fontId="4"/>
  </si>
  <si>
    <t>会計年度末における市場価格（売却原価は移動平均法により算定）</t>
    <phoneticPr fontId="4"/>
  </si>
  <si>
    <t>市場価格のないもの</t>
    <phoneticPr fontId="4"/>
  </si>
  <si>
    <t>出資金額</t>
  </si>
  <si>
    <t>（３）</t>
    <phoneticPr fontId="4"/>
  </si>
  <si>
    <t>棚卸資産の評価基準及び評価方法</t>
  </si>
  <si>
    <t>○○法による低価法</t>
    <phoneticPr fontId="4"/>
  </si>
  <si>
    <t>（４）</t>
    <phoneticPr fontId="4"/>
  </si>
  <si>
    <t>有形固定資産等の減価償却の方法</t>
  </si>
  <si>
    <t>①</t>
    <phoneticPr fontId="4"/>
  </si>
  <si>
    <t>有形固定資産（リース資産を除きます。）</t>
  </si>
  <si>
    <t>定額法</t>
    <rPh sb="0" eb="2">
      <t>テイガク</t>
    </rPh>
    <rPh sb="2" eb="3">
      <t>ホウ</t>
    </rPh>
    <phoneticPr fontId="4"/>
  </si>
  <si>
    <t>なお、主な耐用年数は以下のとおりです。</t>
    <phoneticPr fontId="4"/>
  </si>
  <si>
    <t>○年～○年</t>
  </si>
  <si>
    <t>②</t>
    <phoneticPr fontId="4"/>
  </si>
  <si>
    <t>無形固定資産（リース資産を除きます。）</t>
  </si>
  <si>
    <t>（ソフトウェアについては、庁内における見込利用期間（５年）に基づく定額法によっています。）</t>
    <rPh sb="13" eb="14">
      <t>チョウ</t>
    </rPh>
    <rPh sb="14" eb="15">
      <t>ナイ</t>
    </rPh>
    <phoneticPr fontId="4"/>
  </si>
  <si>
    <t>③</t>
    <phoneticPr fontId="4"/>
  </si>
  <si>
    <t>リース資産</t>
  </si>
  <si>
    <t>所有権移転ファイナンス・リース取引に係るリース資産</t>
    <phoneticPr fontId="4"/>
  </si>
  <si>
    <t>自己所有の固定資産に適用する減価償却方法と同一の方法</t>
  </si>
  <si>
    <t>イ</t>
    <phoneticPr fontId="4"/>
  </si>
  <si>
    <t>所有権移転外ファイナンス・リース取引に係るリース資産</t>
    <phoneticPr fontId="4"/>
  </si>
  <si>
    <t>リース期間を耐用年数とし、残存価値をゼロとする定額法</t>
    <phoneticPr fontId="4"/>
  </si>
  <si>
    <t>（５）</t>
    <phoneticPr fontId="4"/>
  </si>
  <si>
    <t>引当金の計上基準及び算定方法</t>
  </si>
  <si>
    <t>①　徴収不能引当金</t>
    <rPh sb="2" eb="4">
      <t>チョウシュウ</t>
    </rPh>
    <rPh sb="4" eb="6">
      <t>フノウ</t>
    </rPh>
    <rPh sb="6" eb="8">
      <t>ヒキアテ</t>
    </rPh>
    <rPh sb="8" eb="9">
      <t>キン</t>
    </rPh>
    <phoneticPr fontId="4"/>
  </si>
  <si>
    <t>未収金については、過去 5 年間の平均不納欠損率により、徴収不能見込額を計上しています。</t>
  </si>
  <si>
    <t>長期延滞債権については、過去５年間の平均不納欠損率により（又は個別に改修可能性を検討
し）、徴収不能見込額を計上しています。</t>
    <phoneticPr fontId="4"/>
  </si>
  <si>
    <t>長期貸付金については、過去５年間の平均不納欠損率により（又は個別に改修可能性を検討し）、 徴収不能見込額を計上しています。</t>
  </si>
  <si>
    <t>②　退職手当引当金</t>
    <phoneticPr fontId="4"/>
  </si>
  <si>
    <t>退職手当債務から組合への加入時以降の負担金の累計額から既に職員に対し退職手当として支給された額の総額を控除した額に、組合における積立金額の運用益のうち当該団体へ按分される額を加算した額を控除した額を計上しています。</t>
    <phoneticPr fontId="4"/>
  </si>
  <si>
    <t>③　損失補償引当金</t>
    <rPh sb="2" eb="4">
      <t>ソンシツ</t>
    </rPh>
    <rPh sb="4" eb="6">
      <t>ホショウ</t>
    </rPh>
    <rPh sb="6" eb="8">
      <t>ヒキアテ</t>
    </rPh>
    <rPh sb="8" eb="9">
      <t>キン</t>
    </rPh>
    <phoneticPr fontId="4"/>
  </si>
  <si>
    <t>履行すべき額が確定していない損失補償債務等のうち、地方公共団体の財政の健全化に関する法律に規定する将来負担比率の算定に含めた将来負担額を計上しています。</t>
    <phoneticPr fontId="4"/>
  </si>
  <si>
    <t>④　賞与引当金</t>
    <rPh sb="2" eb="4">
      <t>ショウヨ</t>
    </rPh>
    <rPh sb="4" eb="6">
      <t>ヒキアテ</t>
    </rPh>
    <rPh sb="6" eb="7">
      <t>キン</t>
    </rPh>
    <phoneticPr fontId="4"/>
  </si>
  <si>
    <t>翌年度６月支給予定の期末手当、勤勉手当等及びそれらに係る法定福利費相当額の見込額について、それぞれ本会計年度の期間に対応する部分を計上しています。</t>
    <phoneticPr fontId="4"/>
  </si>
  <si>
    <t>（６）</t>
    <phoneticPr fontId="4"/>
  </si>
  <si>
    <t>リース取引の処理方法</t>
  </si>
  <si>
    <t>①</t>
    <phoneticPr fontId="4"/>
  </si>
  <si>
    <t>ファイナンス・リース取引</t>
    <phoneticPr fontId="4"/>
  </si>
  <si>
    <r>
      <t>所有権移転ファイナンス・リース取引（リース期間が 1 年以内のリース取引及びリース料総額が</t>
    </r>
    <r>
      <rPr>
        <sz val="11"/>
        <color rgb="FFFF0000"/>
        <rFont val="IPAゴシック"/>
        <family val="3"/>
        <charset val="128"/>
      </rPr>
      <t>○○万円以下</t>
    </r>
    <r>
      <rPr>
        <sz val="11"/>
        <rFont val="IPAゴシック"/>
        <family val="3"/>
        <charset val="128"/>
      </rPr>
      <t>のファイナンス・リース取引を除きます。）</t>
    </r>
    <phoneticPr fontId="4"/>
  </si>
  <si>
    <t>通常の売買取引に係る方法に準じた会計処理を行っています。</t>
    <phoneticPr fontId="4"/>
  </si>
  <si>
    <t>ア以外のファイナンス・リース取引</t>
    <phoneticPr fontId="4"/>
  </si>
  <si>
    <t>通常の賃貸借取引に係る方法に準じた会計処理を行っています。</t>
    <phoneticPr fontId="4"/>
  </si>
  <si>
    <t>オペレーティング・リース取引</t>
    <phoneticPr fontId="4"/>
  </si>
  <si>
    <t>（７）</t>
    <phoneticPr fontId="4"/>
  </si>
  <si>
    <t>全体資金収支計算書における資金の範囲</t>
    <rPh sb="0" eb="2">
      <t>ゼンタイ</t>
    </rPh>
    <rPh sb="2" eb="4">
      <t>シキン</t>
    </rPh>
    <phoneticPr fontId="4"/>
  </si>
  <si>
    <r>
      <t>現金（手許現金及び要求払預金）及び現金同等物（容易に換金可能であり、かつ、価値変動が僅少なもので、</t>
    </r>
    <r>
      <rPr>
        <sz val="11"/>
        <color rgb="FFFF0000"/>
        <rFont val="IPAゴシック"/>
        <family val="3"/>
        <charset val="128"/>
      </rPr>
      <t>○か月以内</t>
    </r>
    <r>
      <rPr>
        <sz val="11"/>
        <rFont val="IPAゴシック"/>
        <family val="3"/>
        <charset val="128"/>
      </rPr>
      <t>に満期日が到来する流動性の高い投資をいいます。ただし、一般会計等においては、</t>
    </r>
    <r>
      <rPr>
        <sz val="11"/>
        <color rgb="FFFF0000"/>
        <rFont val="IPAゴシック"/>
        <family val="3"/>
        <charset val="128"/>
      </rPr>
      <t>○○市資金管理方針</t>
    </r>
    <r>
      <rPr>
        <sz val="11"/>
        <rFont val="IPAゴシック"/>
        <family val="3"/>
        <charset val="128"/>
      </rPr>
      <t>において、歳計現金等の保管方法として規定した預金等としています。）</t>
    </r>
    <phoneticPr fontId="4"/>
  </si>
  <si>
    <t>なお、現金及び現金同等物には、出納整理期間における取引により発生する資金の受払いを含んでいます。</t>
  </si>
  <si>
    <t>（８）</t>
    <phoneticPr fontId="4"/>
  </si>
  <si>
    <t>消費税等の会計処理</t>
    <phoneticPr fontId="4"/>
  </si>
  <si>
    <t>消費税等の会計処理は、税込方式によっています。</t>
    <rPh sb="0" eb="3">
      <t>ショウヒゼイ</t>
    </rPh>
    <rPh sb="3" eb="4">
      <t>トウ</t>
    </rPh>
    <rPh sb="5" eb="7">
      <t>カイケイ</t>
    </rPh>
    <rPh sb="7" eb="9">
      <t>ショリ</t>
    </rPh>
    <rPh sb="11" eb="13">
      <t>ゼイコミ</t>
    </rPh>
    <rPh sb="13" eb="15">
      <t>ホウシキ</t>
    </rPh>
    <phoneticPr fontId="4"/>
  </si>
  <si>
    <t>２．</t>
    <phoneticPr fontId="4"/>
  </si>
  <si>
    <t>重要な会計方針の変更等</t>
    <phoneticPr fontId="4"/>
  </si>
  <si>
    <t>（１）</t>
    <phoneticPr fontId="4"/>
  </si>
  <si>
    <t>会計方針の変更</t>
    <phoneticPr fontId="4"/>
  </si>
  <si>
    <r>
      <rPr>
        <sz val="11"/>
        <color rgb="FFFF0000"/>
        <rFont val="IPAゴシック"/>
        <family val="3"/>
        <charset val="128"/>
      </rPr>
      <t>○○</t>
    </r>
    <r>
      <rPr>
        <sz val="11"/>
        <rFont val="IPAゴシック"/>
        <family val="3"/>
        <charset val="128"/>
      </rPr>
      <t>の評価基準及び評価方法は、従来、</t>
    </r>
    <r>
      <rPr>
        <sz val="11"/>
        <color rgb="FFFF0000"/>
        <rFont val="IPAゴシック"/>
        <family val="3"/>
        <charset val="128"/>
      </rPr>
      <t>○○法</t>
    </r>
    <r>
      <rPr>
        <sz val="11"/>
        <rFont val="IPAゴシック"/>
        <family val="3"/>
        <charset val="128"/>
      </rPr>
      <t>によっていましたが、本年度から</t>
    </r>
    <r>
      <rPr>
        <sz val="11"/>
        <color rgb="FFFF0000"/>
        <rFont val="IPAゴシック"/>
        <family val="3"/>
        <charset val="128"/>
      </rPr>
      <t>○○法</t>
    </r>
    <r>
      <rPr>
        <sz val="11"/>
        <rFont val="IPAゴシック"/>
        <family val="3"/>
        <charset val="128"/>
      </rPr>
      <t>に変更しました。この変更は、</t>
    </r>
    <r>
      <rPr>
        <sz val="11"/>
        <color rgb="FFFF0000"/>
        <rFont val="IPAゴシック"/>
        <family val="3"/>
        <charset val="128"/>
      </rPr>
      <t>○○（変更理由を記載）</t>
    </r>
    <r>
      <rPr>
        <sz val="11"/>
        <rFont val="IPAゴシック"/>
        <family val="3"/>
        <charset val="128"/>
      </rPr>
      <t>のために行ったものです。</t>
    </r>
    <phoneticPr fontId="4"/>
  </si>
  <si>
    <r>
      <t>この変更により、臨時損失が</t>
    </r>
    <r>
      <rPr>
        <sz val="11"/>
        <color rgb="FFFF0000"/>
        <rFont val="IPAゴシック"/>
        <family val="3"/>
        <charset val="128"/>
      </rPr>
      <t>×××千円</t>
    </r>
    <r>
      <rPr>
        <sz val="11"/>
        <rFont val="IPAゴシック"/>
        <family val="3"/>
        <charset val="128"/>
      </rPr>
      <t>計上計上されています。</t>
    </r>
    <rPh sb="16" eb="17">
      <t>セン</t>
    </rPh>
    <phoneticPr fontId="4"/>
  </si>
  <si>
    <t>（２）</t>
    <phoneticPr fontId="4"/>
  </si>
  <si>
    <t>資金収支計算書における資金の範囲の変更</t>
    <phoneticPr fontId="4"/>
  </si>
  <si>
    <r>
      <rPr>
        <sz val="11"/>
        <color rgb="FFFF0000"/>
        <rFont val="IPAゴシック"/>
        <family val="3"/>
        <charset val="128"/>
      </rPr>
      <t>○○市資金管理方針</t>
    </r>
    <r>
      <rPr>
        <sz val="11"/>
        <rFont val="IPAゴシック"/>
        <family val="3"/>
        <charset val="128"/>
      </rPr>
      <t>の改正に伴い、資金の範囲に</t>
    </r>
    <r>
      <rPr>
        <sz val="11"/>
        <color rgb="FFFF0000"/>
        <rFont val="IPAゴシック"/>
        <family val="3"/>
        <charset val="128"/>
      </rPr>
      <t>○○</t>
    </r>
    <r>
      <rPr>
        <sz val="11"/>
        <rFont val="IPAゴシック"/>
        <family val="3"/>
        <charset val="128"/>
      </rPr>
      <t>が追加されました。これにより、資金収支計算書の「本年度末残高」及び「本年度末現金預金残高」が</t>
    </r>
    <r>
      <rPr>
        <sz val="11"/>
        <color rgb="FFFF0000"/>
        <rFont val="IPAゴシック"/>
        <family val="3"/>
        <charset val="128"/>
      </rPr>
      <t>×××千円増加</t>
    </r>
    <r>
      <rPr>
        <sz val="11"/>
        <rFont val="IPAゴシック"/>
        <family val="3"/>
        <charset val="128"/>
      </rPr>
      <t>しています。</t>
    </r>
    <phoneticPr fontId="4"/>
  </si>
  <si>
    <t>３．</t>
    <phoneticPr fontId="4"/>
  </si>
  <si>
    <t>重要な後発事象</t>
    <phoneticPr fontId="4"/>
  </si>
  <si>
    <t>（１）</t>
    <phoneticPr fontId="4"/>
  </si>
  <si>
    <t>主要な業務の改廃</t>
    <phoneticPr fontId="4"/>
  </si>
  <si>
    <r>
      <rPr>
        <sz val="11"/>
        <color rgb="FFFF0000"/>
        <rFont val="IPAゴシック"/>
        <family val="3"/>
        <charset val="128"/>
      </rPr>
      <t>○○特別会計</t>
    </r>
    <r>
      <rPr>
        <sz val="11"/>
        <rFont val="IPAゴシック"/>
        <family val="3"/>
        <charset val="128"/>
      </rPr>
      <t>は、</t>
    </r>
    <r>
      <rPr>
        <sz val="11"/>
        <color rgb="FFFF0000"/>
        <rFont val="IPAゴシック"/>
        <family val="3"/>
        <charset val="128"/>
      </rPr>
      <t>○○法第○条の改正</t>
    </r>
    <r>
      <rPr>
        <sz val="11"/>
        <rFont val="IPAゴシック"/>
        <family val="3"/>
        <charset val="128"/>
      </rPr>
      <t>により本年度限りで廃止されました。</t>
    </r>
    <phoneticPr fontId="4"/>
  </si>
  <si>
    <t>（２）</t>
    <phoneticPr fontId="4"/>
  </si>
  <si>
    <t>組織・機構の大幅な変更</t>
    <phoneticPr fontId="4"/>
  </si>
  <si>
    <r>
      <rPr>
        <sz val="11"/>
        <color rgb="FFFF0000"/>
        <rFont val="IPAゴシック"/>
        <family val="3"/>
        <charset val="128"/>
      </rPr>
      <t>平成○○年○月○日に○○市と合併</t>
    </r>
    <r>
      <rPr>
        <sz val="11"/>
        <rFont val="IPAゴシック"/>
        <family val="3"/>
        <charset val="128"/>
      </rPr>
      <t>したことにより、組織が再編されます。</t>
    </r>
    <phoneticPr fontId="4"/>
  </si>
  <si>
    <t>（３）</t>
    <phoneticPr fontId="4"/>
  </si>
  <si>
    <t>地方財政制度の大幅な改正</t>
    <phoneticPr fontId="4"/>
  </si>
  <si>
    <r>
      <t>地方税法の改正により、</t>
    </r>
    <r>
      <rPr>
        <sz val="11"/>
        <color rgb="FFFF0000"/>
        <rFont val="IPAゴシック"/>
        <family val="3"/>
        <charset val="128"/>
      </rPr>
      <t>○○税が創設</t>
    </r>
    <r>
      <rPr>
        <sz val="11"/>
        <rFont val="IPAゴシック"/>
        <family val="3"/>
        <charset val="128"/>
      </rPr>
      <t>され、</t>
    </r>
    <r>
      <rPr>
        <sz val="11"/>
        <color rgb="FFFF0000"/>
        <rFont val="IPAゴシック"/>
        <family val="3"/>
        <charset val="128"/>
      </rPr>
      <t>一般会計</t>
    </r>
    <r>
      <rPr>
        <sz val="11"/>
        <rFont val="IPAゴシック"/>
        <family val="3"/>
        <charset val="128"/>
      </rPr>
      <t>において、</t>
    </r>
    <r>
      <rPr>
        <sz val="11"/>
        <color rgb="FFFF0000"/>
        <rFont val="IPAゴシック"/>
        <family val="3"/>
        <charset val="128"/>
      </rPr>
      <t>平成○○年度</t>
    </r>
    <r>
      <rPr>
        <sz val="11"/>
        <rFont val="IPAゴシック"/>
        <family val="3"/>
        <charset val="128"/>
      </rPr>
      <t>は</t>
    </r>
    <r>
      <rPr>
        <sz val="11"/>
        <color rgb="FFFF0000"/>
        <rFont val="IPAゴシック"/>
        <family val="3"/>
        <charset val="128"/>
      </rPr>
      <t>×××千円</t>
    </r>
    <r>
      <rPr>
        <sz val="11"/>
        <rFont val="IPAゴシック"/>
        <family val="3"/>
        <charset val="128"/>
      </rPr>
      <t>の税収が見込まれています。</t>
    </r>
    <phoneticPr fontId="4"/>
  </si>
  <si>
    <t>（４）</t>
    <phoneticPr fontId="4"/>
  </si>
  <si>
    <t>重大な災害等の発生</t>
    <phoneticPr fontId="4"/>
  </si>
  <si>
    <r>
      <rPr>
        <sz val="11"/>
        <color rgb="FFFF0000"/>
        <rFont val="IPAゴシック"/>
        <family val="3"/>
        <charset val="128"/>
      </rPr>
      <t>平成○○年○月○日</t>
    </r>
    <r>
      <rPr>
        <sz val="11"/>
        <rFont val="IPAゴシック"/>
        <family val="3"/>
        <charset val="128"/>
      </rPr>
      <t>に発生した</t>
    </r>
    <r>
      <rPr>
        <sz val="11"/>
        <color rgb="FFFF0000"/>
        <rFont val="IPAゴシック"/>
        <family val="3"/>
        <charset val="128"/>
      </rPr>
      <t>○○（災害名）</t>
    </r>
    <r>
      <rPr>
        <sz val="11"/>
        <rFont val="IPAゴシック"/>
        <family val="3"/>
        <charset val="128"/>
      </rPr>
      <t>により、被災地域の建物等において多大な被害を受け、臨時損失として</t>
    </r>
    <r>
      <rPr>
        <sz val="11"/>
        <color rgb="FFFF0000"/>
        <rFont val="IPAゴシック"/>
        <family val="3"/>
        <charset val="128"/>
      </rPr>
      <t>建物、工作物等の滅失、原状回復費用等、その他復旧等に係る費用等の発生が×××千円程度</t>
    </r>
    <r>
      <rPr>
        <sz val="11"/>
        <rFont val="IPAゴシック"/>
        <family val="3"/>
        <charset val="128"/>
      </rPr>
      <t>見込まれています。</t>
    </r>
    <phoneticPr fontId="4"/>
  </si>
  <si>
    <t>４．</t>
    <phoneticPr fontId="4"/>
  </si>
  <si>
    <t>偶発債務</t>
    <phoneticPr fontId="4"/>
  </si>
  <si>
    <t>保証債務及び損失補償債務負担の状況</t>
  </si>
  <si>
    <t>他の団体（会計）の金融機関等からの借入債務に対し、保証を行っています。</t>
    <phoneticPr fontId="4"/>
  </si>
  <si>
    <t>団体（会計）名</t>
    <rPh sb="0" eb="2">
      <t>ダンタイ</t>
    </rPh>
    <rPh sb="3" eb="5">
      <t>カイケイ</t>
    </rPh>
    <rPh sb="6" eb="7">
      <t>メイ</t>
    </rPh>
    <phoneticPr fontId="4"/>
  </si>
  <si>
    <t>確定債務額（千円）</t>
    <rPh sb="0" eb="2">
      <t>カクテイ</t>
    </rPh>
    <rPh sb="2" eb="4">
      <t>サイム</t>
    </rPh>
    <rPh sb="4" eb="5">
      <t>ガク</t>
    </rPh>
    <phoneticPr fontId="4"/>
  </si>
  <si>
    <t>履行すべき額が確定していない損失補償債務等</t>
    <rPh sb="0" eb="2">
      <t>リコウ</t>
    </rPh>
    <rPh sb="5" eb="6">
      <t>ガク</t>
    </rPh>
    <rPh sb="7" eb="9">
      <t>カクテイ</t>
    </rPh>
    <rPh sb="14" eb="16">
      <t>ソンシツ</t>
    </rPh>
    <rPh sb="16" eb="18">
      <t>ホショウ</t>
    </rPh>
    <rPh sb="18" eb="20">
      <t>サイム</t>
    </rPh>
    <rPh sb="20" eb="21">
      <t>トウ</t>
    </rPh>
    <phoneticPr fontId="4"/>
  </si>
  <si>
    <t>総額（千円）</t>
    <phoneticPr fontId="4"/>
  </si>
  <si>
    <t>損失補償等引当金
計上額（千円）</t>
    <rPh sb="13" eb="15">
      <t>センエン</t>
    </rPh>
    <phoneticPr fontId="4"/>
  </si>
  <si>
    <t>係争中の訴訟等</t>
    <phoneticPr fontId="4"/>
  </si>
  <si>
    <t>係争中の訴訟等で損害賠償等の請求を受けている主なものは次のとおりです。</t>
    <phoneticPr fontId="4"/>
  </si>
  <si>
    <t>①</t>
    <phoneticPr fontId="4"/>
  </si>
  <si>
    <t>○○地裁平成○○年（○）第○○号</t>
    <phoneticPr fontId="4"/>
  </si>
  <si>
    <t>○○事件</t>
    <phoneticPr fontId="4"/>
  </si>
  <si>
    <t>５．</t>
    <phoneticPr fontId="4"/>
  </si>
  <si>
    <t>追加情報</t>
    <phoneticPr fontId="4"/>
  </si>
  <si>
    <t>（１）</t>
    <phoneticPr fontId="4"/>
  </si>
  <si>
    <t>連結対象団体（会計）</t>
  </si>
  <si>
    <t>団体（会計）名</t>
  </si>
  <si>
    <t>区分</t>
  </si>
  <si>
    <t>連結の方法</t>
  </si>
  <si>
    <t>比例連結割合</t>
  </si>
  <si>
    <t>地方公営事業会計</t>
    <rPh sb="4" eb="6">
      <t>ジギョウ</t>
    </rPh>
    <phoneticPr fontId="4"/>
  </si>
  <si>
    <t>全部連結</t>
  </si>
  <si>
    <t>-</t>
    <phoneticPr fontId="4"/>
  </si>
  <si>
    <t>連結の方法は次のとおりです。</t>
    <phoneticPr fontId="4"/>
  </si>
  <si>
    <t>地方公営企業会計は、すべて全部連結の対象としています。</t>
    <phoneticPr fontId="4"/>
  </si>
  <si>
    <t>（２）</t>
    <phoneticPr fontId="4"/>
  </si>
  <si>
    <t>出納整理期間</t>
  </si>
  <si>
    <t>地方自治法第 235 条の 5 に基づき、出納整理期間を設けられている団体（会計）においては、出納整理期間における現金の受払い等を終了した後の計数をもって会計年度末の計数としています。</t>
    <phoneticPr fontId="4"/>
  </si>
  <si>
    <t>（３）</t>
    <phoneticPr fontId="4"/>
  </si>
  <si>
    <t>表示単位未満の取扱い</t>
  </si>
  <si>
    <t>千円未満を四捨五入して表示しているため、合計金額が一致しない場合があります。</t>
    <rPh sb="0" eb="1">
      <t>セン</t>
    </rPh>
    <phoneticPr fontId="4"/>
  </si>
  <si>
    <t>売却可能資産の範囲及び内訳は、次のとおりです。</t>
    <phoneticPr fontId="4"/>
  </si>
  <si>
    <t>該当する資産はありません。</t>
    <rPh sb="0" eb="2">
      <t>ガイトウ</t>
    </rPh>
    <rPh sb="4" eb="6">
      <t>シサン</t>
    </rPh>
    <phoneticPr fontId="4"/>
  </si>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</sst>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42">
    <font>
      <sz val="11"/>
      <name val="ＭＳ Ｐゴシック"/>
      <family val="3"/>
      <charset val="128"/>
    </font>
    <font>
      <sz val="11"/>
      <color indexed="8"/>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9.5"/>
      <name val="ＭＳ Ｐゴシック"/>
      <family val="3"/>
      <charset val="128"/>
    </font>
    <font>
      <sz val="9"/>
      <name val="ＭＳ Ｐゴシック"/>
      <family val="3"/>
      <charset val="128"/>
    </font>
    <font>
      <strike/>
      <sz val="11"/>
      <name val="ＭＳ Ｐゴシック"/>
      <family val="3"/>
      <charset val="128"/>
    </font>
    <font>
      <b/>
      <sz val="11"/>
      <name val="IPAゴシック"/>
      <family val="3"/>
      <charset val="128"/>
    </font>
    <font>
      <b/>
      <sz val="16"/>
      <name val="IPAゴシック"/>
      <family val="3"/>
      <charset val="128"/>
    </font>
    <font>
      <sz val="11"/>
      <name val="IPAゴシック"/>
      <family val="3"/>
      <charset val="128"/>
    </font>
    <font>
      <sz val="10"/>
      <name val="IPAゴシック"/>
      <family val="3"/>
      <charset val="128"/>
    </font>
    <font>
      <sz val="11"/>
      <color indexed="8"/>
      <name val="IPAゴシック"/>
      <family val="3"/>
      <charset val="128"/>
    </font>
    <font>
      <strike/>
      <sz val="11"/>
      <name val="IPAゴシック"/>
      <family val="3"/>
      <charset val="128"/>
    </font>
    <font>
      <sz val="10.5"/>
      <name val="IPAゴシック"/>
      <family val="3"/>
      <charset val="128"/>
    </font>
    <font>
      <b/>
      <sz val="9"/>
      <name val="IPAゴシック"/>
      <family val="3"/>
      <charset val="128"/>
    </font>
    <font>
      <sz val="14"/>
      <name val="IPAゴシック"/>
      <family val="3"/>
      <charset val="128"/>
    </font>
    <font>
      <b/>
      <sz val="12"/>
      <name val="IPAゴシック"/>
      <family val="3"/>
      <charset val="128"/>
    </font>
    <font>
      <sz val="8.5"/>
      <name val="IPAゴシック"/>
      <family val="3"/>
      <charset val="128"/>
    </font>
    <font>
      <sz val="8"/>
      <name val="IPAゴシック"/>
      <family val="3"/>
      <charset val="128"/>
    </font>
    <font>
      <b/>
      <sz val="11"/>
      <color indexed="10"/>
      <name val="IPAゴシック"/>
      <family val="3"/>
      <charset val="128"/>
    </font>
    <font>
      <b/>
      <u/>
      <sz val="11"/>
      <name val="IPAゴシック"/>
      <family val="3"/>
      <charset val="128"/>
    </font>
    <font>
      <b/>
      <u/>
      <sz val="14"/>
      <name val="IPAゴシック"/>
      <family val="3"/>
      <charset val="128"/>
    </font>
    <font>
      <sz val="11"/>
      <color theme="1"/>
      <name val="ＭＳ Ｐゴシック"/>
      <family val="3"/>
      <charset val="128"/>
    </font>
    <font>
      <strike/>
      <sz val="11"/>
      <color rgb="FFFF0000"/>
      <name val="ＭＳ Ｐゴシック"/>
      <family val="3"/>
      <charset val="128"/>
    </font>
    <font>
      <sz val="11"/>
      <color theme="1"/>
      <name val="IPAゴシック"/>
      <family val="3"/>
      <charset val="128"/>
    </font>
    <font>
      <strike/>
      <sz val="11"/>
      <color rgb="FFFF0000"/>
      <name val="IPAゴシック"/>
      <family val="3"/>
      <charset val="128"/>
    </font>
    <font>
      <b/>
      <sz val="11"/>
      <color rgb="FFFF0000"/>
      <name val="IPAゴシック"/>
      <family val="3"/>
      <charset val="128"/>
    </font>
    <font>
      <b/>
      <u/>
      <sz val="12"/>
      <color theme="1"/>
      <name val="IPAゴシック"/>
      <family val="3"/>
      <charset val="128"/>
    </font>
    <font>
      <sz val="11"/>
      <color rgb="FF00B0F0"/>
      <name val="IPAゴシック"/>
      <family val="3"/>
      <charset val="128"/>
    </font>
    <font>
      <sz val="11"/>
      <color rgb="FFFF0000"/>
      <name val="IPAゴシック"/>
      <family val="3"/>
      <charset val="128"/>
    </font>
  </fonts>
  <fills count="5">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theme="0"/>
        <bgColor indexed="64"/>
      </patternFill>
    </fill>
  </fills>
  <borders count="74">
    <border>
      <left/>
      <right/>
      <top/>
      <bottom/>
      <diagonal/>
    </border>
    <border>
      <left style="hair">
        <color indexed="64"/>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diagonalUp="1">
      <left/>
      <right style="medium">
        <color indexed="64"/>
      </right>
      <top/>
      <bottom/>
      <diagonal style="thin">
        <color indexed="64"/>
      </diagonal>
    </border>
    <border>
      <left/>
      <right style="thin">
        <color indexed="64"/>
      </right>
      <top style="thin">
        <color indexed="64"/>
      </top>
      <bottom style="medium">
        <color indexed="64"/>
      </bottom>
      <diagonal/>
    </border>
    <border>
      <left/>
      <right/>
      <top style="thin">
        <color indexed="64"/>
      </top>
      <bottom style="medium">
        <color indexed="64"/>
      </bottom>
      <diagonal/>
    </border>
    <border diagonalUp="1">
      <left/>
      <right style="thin">
        <color indexed="64"/>
      </right>
      <top/>
      <bottom/>
      <diagonal style="thin">
        <color indexed="64"/>
      </diagonal>
    </border>
    <border diagonalUp="1">
      <left/>
      <right style="medium">
        <color indexed="64"/>
      </right>
      <top/>
      <bottom style="thin">
        <color indexed="64"/>
      </bottom>
      <diagonal style="thin">
        <color indexed="64"/>
      </diagonal>
    </border>
    <border diagonalUp="1">
      <left/>
      <right/>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7" fillId="0" borderId="1">
      <alignment horizontal="center"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22">
    <xf numFmtId="0" fontId="0" fillId="0" borderId="0" xfId="0">
      <alignment vertical="center"/>
    </xf>
    <xf numFmtId="38" fontId="0" fillId="0" borderId="0" xfId="1" applyFont="1" applyFill="1" applyBorder="1" applyAlignment="1">
      <alignment vertical="center"/>
    </xf>
    <xf numFmtId="0" fontId="0" fillId="0" borderId="0" xfId="0" applyFont="1" applyFill="1" applyBorder="1" applyAlignment="1">
      <alignment vertical="center"/>
    </xf>
    <xf numFmtId="38" fontId="34" fillId="0" borderId="0" xfId="1" applyFont="1" applyFill="1" applyBorder="1" applyAlignment="1">
      <alignment vertical="center"/>
    </xf>
    <xf numFmtId="0" fontId="8" fillId="0" borderId="0" xfId="0" applyFont="1" applyFill="1" applyBorder="1" applyAlignment="1">
      <alignment vertical="center"/>
    </xf>
    <xf numFmtId="38" fontId="8" fillId="0" borderId="0" xfId="1" applyFont="1" applyFill="1" applyBorder="1" applyAlignment="1">
      <alignment vertical="center"/>
    </xf>
    <xf numFmtId="0" fontId="3" fillId="0" borderId="0" xfId="0" applyFont="1" applyFill="1" applyBorder="1" applyAlignment="1">
      <alignment vertical="center"/>
    </xf>
    <xf numFmtId="0" fontId="3" fillId="0" borderId="0" xfId="0" applyFont="1" applyFill="1">
      <alignment vertical="center"/>
    </xf>
    <xf numFmtId="0" fontId="5" fillId="0" borderId="0" xfId="0" applyFont="1" applyFill="1" applyBorder="1" applyAlignment="1"/>
    <xf numFmtId="0" fontId="8" fillId="0" borderId="0" xfId="0" applyFont="1" applyFill="1">
      <alignment vertical="center"/>
    </xf>
    <xf numFmtId="0" fontId="0" fillId="0" borderId="0" xfId="0" applyFont="1" applyFill="1">
      <alignment vertical="center"/>
    </xf>
    <xf numFmtId="0" fontId="0"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0" fillId="0" borderId="2" xfId="0" applyFont="1" applyFill="1" applyBorder="1" applyAlignment="1">
      <alignment vertical="center"/>
    </xf>
    <xf numFmtId="0" fontId="0" fillId="0" borderId="0" xfId="0" applyFont="1" applyFill="1" applyBorder="1">
      <alignment vertical="center"/>
    </xf>
    <xf numFmtId="0" fontId="34" fillId="0" borderId="0" xfId="0" applyFont="1" applyFill="1" applyBorder="1" applyAlignment="1">
      <alignment vertical="center"/>
    </xf>
    <xf numFmtId="0" fontId="0" fillId="0" borderId="3"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xf numFmtId="0" fontId="11" fillId="0" borderId="0" xfId="0" applyFont="1" applyFill="1" applyBorder="1" applyAlignment="1"/>
    <xf numFmtId="0" fontId="0" fillId="0" borderId="0" xfId="0" applyFont="1" applyFill="1" applyBorder="1" applyAlignment="1">
      <alignment horizontal="right"/>
    </xf>
    <xf numFmtId="0" fontId="3" fillId="0" borderId="0" xfId="0" applyFont="1" applyFill="1" applyBorder="1">
      <alignment vertical="center"/>
    </xf>
    <xf numFmtId="0" fontId="11" fillId="0" borderId="0" xfId="0" applyFont="1" applyFill="1" applyBorder="1" applyAlignment="1">
      <alignment horizontal="center"/>
    </xf>
    <xf numFmtId="0" fontId="8" fillId="0" borderId="0" xfId="0" applyFont="1" applyFill="1" applyBorder="1" applyAlignment="1">
      <alignment horizontal="right"/>
    </xf>
    <xf numFmtId="0" fontId="15" fillId="0" borderId="0" xfId="0" applyFont="1" applyFill="1" applyBorder="1" applyAlignment="1">
      <alignment horizontal="right"/>
    </xf>
    <xf numFmtId="0" fontId="16" fillId="0" borderId="0" xfId="0" applyFont="1" applyFill="1" applyBorder="1" applyAlignment="1">
      <alignment vertical="top"/>
    </xf>
    <xf numFmtId="0" fontId="0" fillId="0" borderId="0" xfId="0" applyFont="1" applyFill="1" applyAlignment="1">
      <alignment horizontal="left" vertical="center" shrinkToFit="1"/>
    </xf>
    <xf numFmtId="38" fontId="35" fillId="0" borderId="0" xfId="1" applyFont="1" applyFill="1" applyBorder="1" applyAlignment="1">
      <alignment vertical="center"/>
    </xf>
    <xf numFmtId="0" fontId="35" fillId="0" borderId="0" xfId="0" applyFont="1" applyFill="1" applyBorder="1" applyAlignment="1">
      <alignment vertical="center"/>
    </xf>
    <xf numFmtId="38" fontId="18" fillId="0" borderId="0" xfId="1" applyFont="1" applyFill="1" applyBorder="1" applyAlignment="1">
      <alignment vertical="center"/>
    </xf>
    <xf numFmtId="0" fontId="18" fillId="0" borderId="0" xfId="0" applyFont="1" applyFill="1" applyBorder="1" applyAlignment="1">
      <alignment vertical="center"/>
    </xf>
    <xf numFmtId="0" fontId="0" fillId="0" borderId="0" xfId="4" applyFont="1" applyFill="1" applyBorder="1" applyAlignment="1">
      <alignment vertical="center"/>
    </xf>
    <xf numFmtId="38" fontId="0" fillId="0" borderId="2" xfId="1" applyFont="1" applyFill="1" applyBorder="1" applyAlignment="1">
      <alignment vertical="center"/>
    </xf>
    <xf numFmtId="38" fontId="0" fillId="0" borderId="0" xfId="1" applyFont="1" applyFill="1" applyBorder="1" applyAlignment="1">
      <alignment horizontal="center" vertical="center"/>
    </xf>
    <xf numFmtId="0" fontId="0" fillId="0" borderId="4" xfId="0" applyFont="1" applyFill="1" applyBorder="1" applyAlignment="1">
      <alignment horizontal="right" vertical="center"/>
    </xf>
    <xf numFmtId="0" fontId="3" fillId="0" borderId="2" xfId="0" applyFont="1" applyFill="1" applyBorder="1" applyAlignment="1">
      <alignmen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Border="1" applyAlignment="1">
      <alignment horizontal="left"/>
    </xf>
    <xf numFmtId="0" fontId="3" fillId="0" borderId="2" xfId="0" applyFont="1" applyFill="1" applyBorder="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176" fontId="0" fillId="0" borderId="7" xfId="0" applyNumberFormat="1" applyFont="1" applyFill="1" applyBorder="1" applyAlignment="1">
      <alignment horizontal="right" vertical="center"/>
    </xf>
    <xf numFmtId="176" fontId="0" fillId="0" borderId="4" xfId="0" applyNumberFormat="1" applyFont="1" applyFill="1" applyBorder="1" applyAlignment="1">
      <alignment horizontal="right" vertical="center"/>
    </xf>
    <xf numFmtId="38" fontId="2" fillId="4" borderId="0" xfId="1" applyFont="1" applyFill="1" applyBorder="1" applyAlignment="1">
      <alignment vertical="center"/>
    </xf>
    <xf numFmtId="0" fontId="0" fillId="4" borderId="0" xfId="0" applyFont="1" applyFill="1" applyBorder="1" applyAlignment="1">
      <alignment vertical="center"/>
    </xf>
    <xf numFmtId="0" fontId="7" fillId="0" borderId="0" xfId="0" applyFont="1" applyFill="1" applyAlignment="1">
      <alignment horizontal="center" vertical="center"/>
    </xf>
    <xf numFmtId="177" fontId="0" fillId="0" borderId="7"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0" fillId="0" borderId="8" xfId="0" applyNumberFormat="1" applyFont="1" applyFill="1" applyBorder="1" applyAlignment="1">
      <alignment horizontal="center" vertical="center"/>
    </xf>
    <xf numFmtId="177" fontId="0" fillId="0" borderId="9"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0" fontId="0" fillId="0" borderId="12" xfId="0" applyFont="1" applyFill="1" applyBorder="1" applyAlignment="1">
      <alignment horizontal="center" vertical="center"/>
    </xf>
    <xf numFmtId="177" fontId="0" fillId="0" borderId="13" xfId="0" applyNumberFormat="1" applyFont="1" applyFill="1" applyBorder="1" applyAlignment="1">
      <alignment horizontal="right" vertical="center"/>
    </xf>
    <xf numFmtId="0" fontId="0" fillId="0" borderId="13" xfId="0" applyFont="1" applyFill="1" applyBorder="1" applyAlignment="1">
      <alignment horizontal="center" vertical="center"/>
    </xf>
    <xf numFmtId="177" fontId="0" fillId="0" borderId="14" xfId="0" applyNumberFormat="1" applyFont="1" applyFill="1" applyBorder="1" applyAlignment="1">
      <alignment horizontal="right" vertical="center"/>
    </xf>
    <xf numFmtId="0" fontId="5" fillId="0" borderId="0" xfId="0" applyFont="1" applyFill="1" applyAlignment="1">
      <alignment horizontal="right" vertical="center"/>
    </xf>
    <xf numFmtId="0" fontId="6" fillId="0" borderId="0" xfId="0" applyFont="1" applyFill="1" applyBorder="1" applyAlignment="1">
      <alignment horizontal="center"/>
    </xf>
    <xf numFmtId="0" fontId="0" fillId="0" borderId="12" xfId="0" applyFont="1" applyFill="1" applyBorder="1" applyAlignment="1">
      <alignment vertical="center"/>
    </xf>
    <xf numFmtId="177" fontId="0" fillId="4" borderId="4" xfId="0" applyNumberFormat="1" applyFont="1" applyFill="1" applyBorder="1" applyAlignment="1">
      <alignment horizontal="right" vertical="center"/>
    </xf>
    <xf numFmtId="177" fontId="3" fillId="0" borderId="13" xfId="0"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0" fontId="9" fillId="0" borderId="0" xfId="0" applyFont="1" applyFill="1" applyAlignment="1">
      <alignment horizontal="right" vertical="center"/>
    </xf>
    <xf numFmtId="0" fontId="10" fillId="0" borderId="0" xfId="0" applyFont="1" applyFill="1" applyBorder="1" applyAlignment="1">
      <alignment horizontal="center" vertical="center"/>
    </xf>
    <xf numFmtId="0" fontId="0" fillId="0" borderId="0" xfId="0" applyFont="1" applyFill="1" applyBorder="1" applyAlignment="1">
      <alignment horizontal="center"/>
    </xf>
    <xf numFmtId="0" fontId="3" fillId="0" borderId="13" xfId="0" applyFont="1" applyFill="1" applyBorder="1" applyAlignment="1">
      <alignment horizontal="center"/>
    </xf>
    <xf numFmtId="0" fontId="12" fillId="0" borderId="0" xfId="0" applyFont="1" applyFill="1" applyAlignment="1">
      <alignment horizontal="right" vertical="center"/>
    </xf>
    <xf numFmtId="0" fontId="13" fillId="0" borderId="0" xfId="0" applyFont="1" applyFill="1" applyBorder="1" applyAlignment="1">
      <alignment horizontal="center"/>
    </xf>
    <xf numFmtId="0" fontId="14" fillId="0" borderId="0" xfId="0" applyFont="1" applyFill="1" applyBorder="1" applyAlignment="1">
      <alignment horizontal="center"/>
    </xf>
    <xf numFmtId="177" fontId="3" fillId="0" borderId="8" xfId="0" applyNumberFormat="1" applyFont="1" applyFill="1" applyBorder="1" applyAlignment="1">
      <alignment horizontal="right" vertical="center"/>
    </xf>
    <xf numFmtId="0" fontId="19" fillId="0" borderId="0" xfId="0" applyFont="1" applyFill="1" applyAlignment="1">
      <alignment horizontal="right" vertical="center"/>
    </xf>
    <xf numFmtId="0" fontId="21" fillId="0" borderId="0" xfId="0" applyFont="1" applyFill="1" applyAlignment="1">
      <alignment horizontal="center" vertical="center"/>
    </xf>
    <xf numFmtId="0" fontId="21" fillId="0" borderId="0" xfId="0" applyFont="1" applyFill="1">
      <alignment vertical="center"/>
    </xf>
    <xf numFmtId="0" fontId="22" fillId="0" borderId="0" xfId="0" applyFont="1" applyFill="1">
      <alignment vertical="center"/>
    </xf>
    <xf numFmtId="0" fontId="21" fillId="0" borderId="0" xfId="0" applyFont="1" applyFill="1" applyAlignment="1">
      <alignment horizontal="right" vertical="center"/>
    </xf>
    <xf numFmtId="0" fontId="21" fillId="0" borderId="12" xfId="0" applyFont="1" applyFill="1" applyBorder="1" applyAlignment="1">
      <alignment vertical="center"/>
    </xf>
    <xf numFmtId="0" fontId="21" fillId="0" borderId="2" xfId="0" applyFont="1" applyFill="1" applyBorder="1" applyAlignment="1">
      <alignment vertical="center"/>
    </xf>
    <xf numFmtId="0" fontId="21" fillId="0" borderId="0" xfId="0" applyFont="1" applyFill="1" applyBorder="1" applyAlignment="1">
      <alignment vertical="center"/>
    </xf>
    <xf numFmtId="38" fontId="21" fillId="0" borderId="0" xfId="1" applyFont="1" applyFill="1" applyBorder="1" applyAlignment="1">
      <alignment vertical="center"/>
    </xf>
    <xf numFmtId="0" fontId="21" fillId="0" borderId="0" xfId="4" applyFont="1" applyFill="1" applyBorder="1" applyAlignment="1">
      <alignment vertical="center"/>
    </xf>
    <xf numFmtId="0" fontId="21" fillId="0" borderId="0" xfId="0" applyFont="1" applyFill="1" applyBorder="1">
      <alignment vertical="center"/>
    </xf>
    <xf numFmtId="0" fontId="21" fillId="0" borderId="7" xfId="0" applyFont="1" applyFill="1" applyBorder="1" applyAlignment="1">
      <alignment horizontal="right" vertical="center"/>
    </xf>
    <xf numFmtId="38" fontId="21" fillId="0" borderId="2" xfId="1" applyFont="1" applyFill="1" applyBorder="1" applyAlignment="1">
      <alignment vertical="center"/>
    </xf>
    <xf numFmtId="177" fontId="21" fillId="0" borderId="7" xfId="0" applyNumberFormat="1" applyFont="1" applyFill="1" applyBorder="1" applyAlignment="1">
      <alignment horizontal="right" vertical="center"/>
    </xf>
    <xf numFmtId="38" fontId="36" fillId="0" borderId="0" xfId="1" applyFont="1" applyFill="1" applyBorder="1" applyAlignment="1">
      <alignment vertical="center"/>
    </xf>
    <xf numFmtId="0" fontId="36" fillId="0" borderId="0" xfId="0" applyFont="1" applyFill="1" applyBorder="1" applyAlignment="1">
      <alignment vertical="center"/>
    </xf>
    <xf numFmtId="38" fontId="37" fillId="0" borderId="0" xfId="1" applyFont="1" applyFill="1" applyBorder="1" applyAlignment="1">
      <alignment vertical="center"/>
    </xf>
    <xf numFmtId="0" fontId="37" fillId="0" borderId="0" xfId="0" applyFont="1" applyFill="1" applyBorder="1" applyAlignment="1">
      <alignment vertical="center"/>
    </xf>
    <xf numFmtId="38" fontId="21" fillId="0" borderId="15" xfId="1" applyFont="1" applyFill="1" applyBorder="1" applyAlignment="1">
      <alignment horizontal="center" vertical="center"/>
    </xf>
    <xf numFmtId="177" fontId="21" fillId="0" borderId="9" xfId="0" applyNumberFormat="1" applyFont="1" applyFill="1" applyBorder="1" applyAlignment="1">
      <alignment horizontal="right" vertical="center"/>
    </xf>
    <xf numFmtId="38" fontId="21" fillId="0" borderId="0" xfId="1" applyFont="1" applyFill="1" applyBorder="1" applyAlignment="1">
      <alignment horizontal="center" vertical="center"/>
    </xf>
    <xf numFmtId="177" fontId="21" fillId="0" borderId="14" xfId="0" applyNumberFormat="1" applyFont="1" applyFill="1" applyBorder="1" applyAlignment="1">
      <alignment horizontal="right" vertical="center"/>
    </xf>
    <xf numFmtId="0" fontId="21" fillId="0" borderId="3" xfId="0" applyFont="1" applyFill="1" applyBorder="1" applyAlignment="1">
      <alignment vertical="center"/>
    </xf>
    <xf numFmtId="0" fontId="21" fillId="0" borderId="0" xfId="0" applyFont="1" applyFill="1" applyAlignment="1">
      <alignment vertical="center"/>
    </xf>
    <xf numFmtId="0" fontId="21" fillId="0" borderId="4" xfId="0" applyFont="1" applyFill="1" applyBorder="1" applyAlignment="1">
      <alignment horizontal="right" vertical="center"/>
    </xf>
    <xf numFmtId="38" fontId="24" fillId="0" borderId="0" xfId="1" applyFont="1" applyFill="1" applyBorder="1" applyAlignment="1">
      <alignment vertical="center"/>
    </xf>
    <xf numFmtId="0" fontId="24" fillId="0" borderId="0" xfId="0" applyFont="1" applyFill="1" applyBorder="1" applyAlignment="1">
      <alignment vertical="center"/>
    </xf>
    <xf numFmtId="38" fontId="21" fillId="4" borderId="0" xfId="1" applyFont="1" applyFill="1" applyBorder="1" applyAlignment="1">
      <alignment vertical="center"/>
    </xf>
    <xf numFmtId="0" fontId="21" fillId="4" borderId="0" xfId="0" applyFont="1" applyFill="1" applyBorder="1" applyAlignment="1">
      <alignment vertical="center"/>
    </xf>
    <xf numFmtId="177" fontId="21" fillId="0" borderId="16" xfId="0" applyNumberFormat="1" applyFont="1" applyFill="1" applyBorder="1" applyAlignment="1">
      <alignment horizontal="right" vertical="center"/>
    </xf>
    <xf numFmtId="177" fontId="21"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0" fontId="21" fillId="0" borderId="0" xfId="0" applyFont="1" applyFill="1" applyBorder="1" applyAlignment="1">
      <alignment horizontal="center" vertical="center"/>
    </xf>
    <xf numFmtId="0" fontId="21" fillId="0" borderId="0" xfId="0" applyFont="1" applyFill="1" applyBorder="1" applyAlignment="1">
      <alignment horizontal="right" vertical="center"/>
    </xf>
    <xf numFmtId="176" fontId="0" fillId="0" borderId="0" xfId="0" applyNumberFormat="1" applyFont="1" applyFill="1" applyBorder="1" applyAlignment="1">
      <alignment horizontal="right" vertical="center"/>
    </xf>
    <xf numFmtId="0" fontId="21" fillId="0" borderId="17" xfId="0" applyFont="1" applyFill="1" applyBorder="1" applyAlignment="1">
      <alignment horizontal="center" vertical="center"/>
    </xf>
    <xf numFmtId="177" fontId="21" fillId="0" borderId="4" xfId="0" applyNumberFormat="1" applyFont="1" applyFill="1" applyBorder="1" applyAlignment="1">
      <alignment horizontal="right" vertical="center"/>
    </xf>
    <xf numFmtId="176" fontId="21" fillId="0" borderId="4" xfId="0" applyNumberFormat="1" applyFont="1" applyFill="1" applyBorder="1" applyAlignment="1">
      <alignment horizontal="right" vertical="center"/>
    </xf>
    <xf numFmtId="177" fontId="21" fillId="0" borderId="18" xfId="0" applyNumberFormat="1" applyFont="1" applyFill="1" applyBorder="1" applyAlignment="1">
      <alignment horizontal="right" vertical="center"/>
    </xf>
    <xf numFmtId="177" fontId="21" fillId="0" borderId="13" xfId="0" applyNumberFormat="1" applyFont="1" applyFill="1" applyBorder="1" applyAlignment="1">
      <alignment horizontal="right" vertical="center"/>
    </xf>
    <xf numFmtId="177" fontId="21" fillId="0" borderId="19" xfId="0" applyNumberFormat="1" applyFont="1" applyFill="1" applyBorder="1" applyAlignment="1">
      <alignment horizontal="right" vertical="center"/>
    </xf>
    <xf numFmtId="177" fontId="21" fillId="0" borderId="10" xfId="0" applyNumberFormat="1" applyFont="1" applyFill="1" applyBorder="1" applyAlignment="1">
      <alignment horizontal="right" vertical="center"/>
    </xf>
    <xf numFmtId="177" fontId="21" fillId="0" borderId="8" xfId="0" applyNumberFormat="1" applyFont="1" applyFill="1" applyBorder="1" applyAlignment="1">
      <alignment horizontal="right" vertical="center"/>
    </xf>
    <xf numFmtId="0" fontId="21" fillId="0" borderId="20" xfId="0" applyFont="1" applyFill="1" applyBorder="1" applyAlignment="1">
      <alignment vertical="center"/>
    </xf>
    <xf numFmtId="0" fontId="3" fillId="0" borderId="21" xfId="0" applyFont="1" applyFill="1" applyBorder="1" applyAlignment="1">
      <alignment vertical="center"/>
    </xf>
    <xf numFmtId="177" fontId="0" fillId="0" borderId="15" xfId="0" applyNumberFormat="1" applyFont="1" applyFill="1" applyBorder="1" applyAlignment="1">
      <alignment horizontal="right" vertical="center"/>
    </xf>
    <xf numFmtId="177" fontId="0" fillId="0" borderId="19" xfId="0" applyNumberFormat="1" applyFont="1" applyFill="1" applyBorder="1" applyAlignment="1">
      <alignment horizontal="right" vertical="center"/>
    </xf>
    <xf numFmtId="0" fontId="3" fillId="0" borderId="20" xfId="0" applyFont="1" applyFill="1" applyBorder="1" applyAlignment="1">
      <alignment vertical="center"/>
    </xf>
    <xf numFmtId="0" fontId="3" fillId="0" borderId="2" xfId="0" applyFont="1" applyFill="1" applyBorder="1" applyAlignment="1">
      <alignment horizontal="center" vertical="center"/>
    </xf>
    <xf numFmtId="0" fontId="16" fillId="0" borderId="0" xfId="0" applyFont="1" applyFill="1" applyBorder="1" applyAlignment="1">
      <alignment vertical="top" wrapText="1"/>
    </xf>
    <xf numFmtId="0" fontId="25" fillId="0" borderId="0" xfId="0" applyFont="1" applyFill="1">
      <alignment vertical="center"/>
    </xf>
    <xf numFmtId="0" fontId="26" fillId="0" borderId="0" xfId="0" applyFont="1" applyFill="1" applyAlignment="1">
      <alignment horizontal="right" vertical="center"/>
    </xf>
    <xf numFmtId="0" fontId="27" fillId="0" borderId="0" xfId="0" applyFont="1" applyFill="1" applyBorder="1" applyAlignment="1"/>
    <xf numFmtId="0" fontId="28" fillId="0" borderId="0" xfId="0" applyFont="1" applyFill="1" applyBorder="1" applyAlignment="1">
      <alignment horizontal="center"/>
    </xf>
    <xf numFmtId="0" fontId="27" fillId="0" borderId="0" xfId="0" applyFont="1" applyFill="1" applyBorder="1" applyAlignment="1">
      <alignment horizontal="center"/>
    </xf>
    <xf numFmtId="0" fontId="21" fillId="0" borderId="0" xfId="0" applyFont="1" applyFill="1" applyBorder="1" applyAlignment="1"/>
    <xf numFmtId="0" fontId="29" fillId="0" borderId="0" xfId="0" applyFont="1" applyFill="1" applyBorder="1" applyAlignment="1">
      <alignment horizontal="center"/>
    </xf>
    <xf numFmtId="0" fontId="21" fillId="0" borderId="0" xfId="0" applyFont="1" applyFill="1" applyBorder="1" applyAlignment="1">
      <alignment horizontal="right"/>
    </xf>
    <xf numFmtId="0" fontId="30" fillId="0" borderId="0" xfId="0" applyFont="1" applyFill="1" applyBorder="1" applyAlignment="1">
      <alignment horizontal="right"/>
    </xf>
    <xf numFmtId="0" fontId="21" fillId="0" borderId="0" xfId="0" applyFont="1" applyFill="1" applyBorder="1" applyAlignment="1">
      <alignment horizontal="left"/>
    </xf>
    <xf numFmtId="0" fontId="0" fillId="0" borderId="20" xfId="0" applyFont="1" applyFill="1" applyBorder="1">
      <alignment vertical="center"/>
    </xf>
    <xf numFmtId="0" fontId="0" fillId="0" borderId="2" xfId="0" applyFont="1" applyFill="1" applyBorder="1">
      <alignment vertical="center"/>
    </xf>
    <xf numFmtId="177" fontId="21" fillId="0" borderId="22" xfId="0" applyNumberFormat="1" applyFont="1" applyFill="1" applyBorder="1" applyAlignment="1">
      <alignment horizontal="right" vertical="center"/>
    </xf>
    <xf numFmtId="0" fontId="0" fillId="0" borderId="5" xfId="0" applyFont="1" applyFill="1" applyBorder="1" applyAlignment="1">
      <alignment vertical="center"/>
    </xf>
    <xf numFmtId="38" fontId="21" fillId="0" borderId="23" xfId="1" applyFont="1" applyFill="1" applyBorder="1" applyAlignment="1">
      <alignment vertical="center"/>
    </xf>
    <xf numFmtId="0" fontId="21" fillId="0" borderId="23" xfId="0" applyFont="1" applyFill="1" applyBorder="1" applyAlignment="1">
      <alignment vertical="center"/>
    </xf>
    <xf numFmtId="0" fontId="0" fillId="0" borderId="20" xfId="0" applyFont="1" applyFill="1" applyBorder="1" applyAlignment="1">
      <alignment vertical="center"/>
    </xf>
    <xf numFmtId="38" fontId="36" fillId="0" borderId="12" xfId="1" applyFont="1" applyFill="1" applyBorder="1" applyAlignment="1">
      <alignment vertical="center"/>
    </xf>
    <xf numFmtId="38" fontId="21" fillId="0" borderId="12" xfId="1" applyFont="1" applyFill="1" applyBorder="1" applyAlignment="1">
      <alignment vertical="center"/>
    </xf>
    <xf numFmtId="38" fontId="0" fillId="0" borderId="23" xfId="1" applyFont="1" applyFill="1" applyBorder="1" applyAlignment="1">
      <alignment vertical="center"/>
    </xf>
    <xf numFmtId="0" fontId="0" fillId="0" borderId="23" xfId="0" applyFont="1" applyFill="1" applyBorder="1" applyAlignment="1">
      <alignment vertical="center"/>
    </xf>
    <xf numFmtId="38" fontId="34" fillId="0" borderId="12" xfId="1" applyFont="1" applyFill="1" applyBorder="1" applyAlignment="1">
      <alignment vertical="center"/>
    </xf>
    <xf numFmtId="38" fontId="0" fillId="0" borderId="12" xfId="1" applyFont="1" applyFill="1" applyBorder="1" applyAlignment="1">
      <alignment vertical="center"/>
    </xf>
    <xf numFmtId="0" fontId="21" fillId="0" borderId="24" xfId="0" applyFont="1" applyFill="1" applyBorder="1">
      <alignment vertical="center"/>
    </xf>
    <xf numFmtId="0" fontId="21" fillId="0" borderId="17" xfId="0" applyFont="1" applyFill="1" applyBorder="1">
      <alignment vertical="center"/>
    </xf>
    <xf numFmtId="0" fontId="21" fillId="0" borderId="2" xfId="0" applyFont="1" applyFill="1" applyBorder="1" applyAlignment="1">
      <alignment horizontal="center" vertical="center"/>
    </xf>
    <xf numFmtId="38" fontId="36" fillId="0" borderId="25" xfId="1" applyFont="1" applyFill="1" applyBorder="1" applyAlignment="1">
      <alignment vertical="center"/>
    </xf>
    <xf numFmtId="38" fontId="21" fillId="0" borderId="25" xfId="1" applyFont="1" applyFill="1" applyBorder="1" applyAlignment="1">
      <alignment vertical="center"/>
    </xf>
    <xf numFmtId="0" fontId="21" fillId="0" borderId="25" xfId="0" applyFont="1" applyFill="1" applyBorder="1" applyAlignment="1">
      <alignment vertical="center"/>
    </xf>
    <xf numFmtId="177" fontId="21" fillId="0" borderId="26" xfId="0" applyNumberFormat="1" applyFont="1" applyFill="1" applyBorder="1" applyAlignment="1">
      <alignment horizontal="right" vertical="center"/>
    </xf>
    <xf numFmtId="177" fontId="21" fillId="0" borderId="27" xfId="0" applyNumberFormat="1" applyFont="1" applyFill="1" applyBorder="1" applyAlignment="1">
      <alignment horizontal="right" vertical="center"/>
    </xf>
    <xf numFmtId="177" fontId="21" fillId="0" borderId="28" xfId="0" applyNumberFormat="1" applyFont="1" applyFill="1" applyBorder="1" applyAlignment="1">
      <alignment horizontal="right" vertical="center"/>
    </xf>
    <xf numFmtId="0" fontId="21" fillId="0" borderId="29" xfId="0" applyFont="1" applyFill="1" applyBorder="1" applyAlignment="1">
      <alignment horizontal="center" vertical="center"/>
    </xf>
    <xf numFmtId="177" fontId="21" fillId="0" borderId="3" xfId="0" applyNumberFormat="1" applyFont="1" applyFill="1" applyBorder="1" applyAlignment="1">
      <alignment horizontal="right" vertical="center"/>
    </xf>
    <xf numFmtId="0" fontId="21" fillId="0" borderId="2" xfId="0" applyFont="1" applyFill="1" applyBorder="1">
      <alignment vertical="center"/>
    </xf>
    <xf numFmtId="0" fontId="21" fillId="0" borderId="0" xfId="5" applyFont="1" applyFill="1" applyBorder="1" applyAlignment="1">
      <alignment horizontal="left" vertical="center"/>
    </xf>
    <xf numFmtId="0" fontId="21" fillId="0" borderId="25" xfId="5" applyFont="1" applyFill="1" applyBorder="1" applyAlignment="1">
      <alignment vertical="center"/>
    </xf>
    <xf numFmtId="0" fontId="21" fillId="0" borderId="29" xfId="0" applyFont="1" applyFill="1" applyBorder="1">
      <alignment vertical="center"/>
    </xf>
    <xf numFmtId="0" fontId="21" fillId="0" borderId="23" xfId="5" applyFont="1" applyFill="1" applyBorder="1" applyAlignment="1">
      <alignment vertical="center"/>
    </xf>
    <xf numFmtId="0" fontId="21" fillId="0" borderId="29" xfId="0" applyFont="1" applyFill="1" applyBorder="1" applyAlignment="1">
      <alignment vertical="center"/>
    </xf>
    <xf numFmtId="0" fontId="21" fillId="0" borderId="0" xfId="5" applyFont="1" applyFill="1" applyBorder="1" applyAlignment="1">
      <alignment vertical="center"/>
    </xf>
    <xf numFmtId="177" fontId="21" fillId="0" borderId="30" xfId="0" applyNumberFormat="1" applyFont="1" applyFill="1" applyBorder="1" applyAlignment="1">
      <alignment horizontal="right" vertical="center"/>
    </xf>
    <xf numFmtId="0" fontId="21" fillId="0" borderId="25" xfId="5" applyFont="1" applyFill="1" applyBorder="1" applyAlignment="1">
      <alignment horizontal="left" vertical="center"/>
    </xf>
    <xf numFmtId="0" fontId="21" fillId="0" borderId="31" xfId="0" applyFont="1" applyFill="1" applyBorder="1" applyAlignment="1">
      <alignment vertical="center"/>
    </xf>
    <xf numFmtId="38" fontId="21" fillId="0" borderId="15" xfId="1" applyFont="1" applyFill="1" applyBorder="1" applyAlignment="1">
      <alignment vertical="center"/>
    </xf>
    <xf numFmtId="0" fontId="36" fillId="0" borderId="15" xfId="5" applyFont="1" applyFill="1" applyBorder="1" applyAlignment="1">
      <alignment vertical="center"/>
    </xf>
    <xf numFmtId="0" fontId="21" fillId="0" borderId="15" xfId="5" applyFont="1" applyFill="1" applyBorder="1" applyAlignment="1">
      <alignment vertical="center"/>
    </xf>
    <xf numFmtId="0" fontId="21" fillId="0" borderId="15" xfId="5" applyFont="1" applyFill="1" applyBorder="1" applyAlignment="1">
      <alignment horizontal="left" vertical="center"/>
    </xf>
    <xf numFmtId="0" fontId="24" fillId="0" borderId="15" xfId="5" applyFont="1" applyFill="1" applyBorder="1" applyAlignment="1">
      <alignment horizontal="left" vertical="center"/>
    </xf>
    <xf numFmtId="0" fontId="21" fillId="0" borderId="15" xfId="0" applyFont="1" applyFill="1" applyBorder="1" applyAlignment="1">
      <alignment vertical="center"/>
    </xf>
    <xf numFmtId="0" fontId="21" fillId="0" borderId="12" xfId="5" applyFont="1" applyFill="1" applyBorder="1" applyAlignment="1">
      <alignment vertical="center"/>
    </xf>
    <xf numFmtId="0" fontId="21" fillId="0" borderId="12" xfId="5" applyFont="1" applyFill="1" applyBorder="1" applyAlignment="1">
      <alignment horizontal="left" vertical="center"/>
    </xf>
    <xf numFmtId="177" fontId="21" fillId="0" borderId="32" xfId="0" applyNumberFormat="1" applyFont="1" applyFill="1" applyBorder="1" applyAlignment="1">
      <alignment horizontal="right" vertical="center"/>
    </xf>
    <xf numFmtId="0" fontId="0" fillId="0" borderId="24" xfId="0" applyFont="1" applyFill="1" applyBorder="1">
      <alignment vertical="center"/>
    </xf>
    <xf numFmtId="0" fontId="0" fillId="0" borderId="17" xfId="0" applyFont="1" applyFill="1" applyBorder="1">
      <alignment vertical="center"/>
    </xf>
    <xf numFmtId="0" fontId="0" fillId="0" borderId="33" xfId="0" applyFont="1" applyFill="1" applyBorder="1" applyAlignment="1">
      <alignment horizontal="center" vertical="center"/>
    </xf>
    <xf numFmtId="38" fontId="34" fillId="0" borderId="25" xfId="1" applyFont="1" applyFill="1" applyBorder="1" applyAlignment="1">
      <alignment vertical="center"/>
    </xf>
    <xf numFmtId="38" fontId="0" fillId="0" borderId="25" xfId="1" applyFont="1" applyFill="1" applyBorder="1" applyAlignment="1">
      <alignment vertical="center"/>
    </xf>
    <xf numFmtId="0" fontId="0" fillId="0" borderId="25" xfId="0" applyFont="1" applyFill="1" applyBorder="1" applyAlignment="1">
      <alignment vertical="center"/>
    </xf>
    <xf numFmtId="177" fontId="0" fillId="0" borderId="26"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25" xfId="0" applyNumberFormat="1" applyFont="1" applyFill="1" applyBorder="1" applyAlignment="1">
      <alignment horizontal="right" vertical="center"/>
    </xf>
    <xf numFmtId="177" fontId="0" fillId="0" borderId="22" xfId="0" applyNumberFormat="1" applyFont="1" applyFill="1" applyBorder="1" applyAlignment="1">
      <alignment horizontal="right" vertical="center"/>
    </xf>
    <xf numFmtId="0" fontId="0" fillId="0" borderId="2" xfId="0" applyFont="1" applyFill="1" applyBorder="1" applyAlignment="1">
      <alignment horizontal="center" vertical="center"/>
    </xf>
    <xf numFmtId="177" fontId="0" fillId="0" borderId="3"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177" fontId="0" fillId="0" borderId="14" xfId="0" applyNumberFormat="1" applyFont="1" applyBorder="1" applyAlignment="1">
      <alignment horizontal="right" vertical="center"/>
    </xf>
    <xf numFmtId="177" fontId="0" fillId="0" borderId="15" xfId="0" applyNumberFormat="1" applyFont="1" applyBorder="1" applyAlignment="1">
      <alignment horizontal="right" vertical="center"/>
    </xf>
    <xf numFmtId="177" fontId="0" fillId="0" borderId="7" xfId="0" applyNumberFormat="1" applyFont="1" applyBorder="1" applyAlignment="1">
      <alignment horizontal="right" vertical="center"/>
    </xf>
    <xf numFmtId="177" fontId="0" fillId="0" borderId="0" xfId="0" applyNumberFormat="1" applyFont="1" applyBorder="1" applyAlignment="1">
      <alignment horizontal="right" vertical="center"/>
    </xf>
    <xf numFmtId="0" fontId="0" fillId="0" borderId="0" xfId="5" applyFont="1" applyFill="1" applyBorder="1" applyAlignment="1">
      <alignment horizontal="left" vertical="center"/>
    </xf>
    <xf numFmtId="0" fontId="0" fillId="0" borderId="6" xfId="0" applyFont="1" applyFill="1" applyBorder="1">
      <alignment vertical="center"/>
    </xf>
    <xf numFmtId="0" fontId="0" fillId="0" borderId="25" xfId="5" applyFont="1" applyFill="1" applyBorder="1" applyAlignment="1">
      <alignment vertical="center"/>
    </xf>
    <xf numFmtId="177" fontId="0" fillId="0" borderId="36" xfId="0" applyNumberFormat="1" applyFont="1" applyFill="1" applyBorder="1" applyAlignment="1">
      <alignment horizontal="right" vertical="center"/>
    </xf>
    <xf numFmtId="177" fontId="0" fillId="0" borderId="27" xfId="0" applyNumberFormat="1" applyFont="1" applyFill="1" applyBorder="1" applyAlignment="1">
      <alignment horizontal="right" vertical="center"/>
    </xf>
    <xf numFmtId="177" fontId="0" fillId="0" borderId="22" xfId="0" applyNumberFormat="1" applyFont="1" applyBorder="1" applyAlignment="1">
      <alignment horizontal="right" vertical="center"/>
    </xf>
    <xf numFmtId="177" fontId="0" fillId="0" borderId="25" xfId="0" applyNumberFormat="1" applyFont="1" applyBorder="1" applyAlignment="1">
      <alignment horizontal="right" vertical="center"/>
    </xf>
    <xf numFmtId="0" fontId="0" fillId="0" borderId="23" xfId="5" applyFont="1" applyFill="1" applyBorder="1" applyAlignment="1">
      <alignment vertical="center"/>
    </xf>
    <xf numFmtId="177" fontId="0" fillId="0" borderId="37"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177" fontId="0" fillId="0" borderId="9" xfId="0" applyNumberFormat="1" applyFont="1" applyBorder="1" applyAlignment="1">
      <alignment horizontal="right" vertical="center"/>
    </xf>
    <xf numFmtId="177" fontId="0" fillId="0" borderId="23" xfId="0" applyNumberFormat="1" applyFont="1" applyBorder="1" applyAlignment="1">
      <alignment horizontal="right" vertical="center"/>
    </xf>
    <xf numFmtId="0" fontId="0" fillId="0" borderId="0" xfId="5" applyFont="1" applyFill="1" applyBorder="1" applyAlignment="1">
      <alignment vertical="center"/>
    </xf>
    <xf numFmtId="177" fontId="0" fillId="0" borderId="3" xfId="0" applyNumberFormat="1" applyFont="1" applyBorder="1" applyAlignment="1">
      <alignment horizontal="right" vertical="center"/>
    </xf>
    <xf numFmtId="0" fontId="0" fillId="0" borderId="6" xfId="0" applyFont="1" applyFill="1" applyBorder="1" applyAlignment="1">
      <alignment vertical="center"/>
    </xf>
    <xf numFmtId="0" fontId="0" fillId="0" borderId="25" xfId="5" applyFont="1" applyFill="1" applyBorder="1" applyAlignment="1">
      <alignment horizontal="left" vertical="center"/>
    </xf>
    <xf numFmtId="177" fontId="2" fillId="4" borderId="22" xfId="1" applyNumberFormat="1" applyFont="1" applyFill="1" applyBorder="1" applyAlignment="1">
      <alignment horizontal="right" vertical="center"/>
    </xf>
    <xf numFmtId="177" fontId="2" fillId="4" borderId="25" xfId="1" applyNumberFormat="1" applyFont="1" applyFill="1" applyBorder="1" applyAlignment="1">
      <alignment horizontal="right" vertical="center"/>
    </xf>
    <xf numFmtId="38" fontId="0" fillId="0" borderId="15" xfId="1" applyFont="1" applyFill="1" applyBorder="1" applyAlignment="1">
      <alignment vertical="center"/>
    </xf>
    <xf numFmtId="0" fontId="34" fillId="0" borderId="15" xfId="5" applyFont="1" applyFill="1" applyBorder="1" applyAlignment="1">
      <alignment vertical="center"/>
    </xf>
    <xf numFmtId="0" fontId="0" fillId="0" borderId="15" xfId="5" applyFont="1" applyFill="1" applyBorder="1" applyAlignment="1">
      <alignment vertical="center"/>
    </xf>
    <xf numFmtId="0" fontId="0" fillId="0" borderId="15" xfId="5" applyFont="1" applyFill="1" applyBorder="1" applyAlignment="1">
      <alignment horizontal="left" vertical="center"/>
    </xf>
    <xf numFmtId="0" fontId="18" fillId="0" borderId="15" xfId="5" applyFont="1" applyFill="1" applyBorder="1" applyAlignment="1">
      <alignment horizontal="left" vertical="center"/>
    </xf>
    <xf numFmtId="0" fontId="0" fillId="0" borderId="15" xfId="0" applyFont="1" applyFill="1" applyBorder="1" applyAlignment="1">
      <alignment vertical="center"/>
    </xf>
    <xf numFmtId="177" fontId="0" fillId="0" borderId="30" xfId="0" applyNumberFormat="1" applyFont="1" applyBorder="1" applyAlignment="1">
      <alignment horizontal="right" vertical="center"/>
    </xf>
    <xf numFmtId="177" fontId="2" fillId="4" borderId="14" xfId="1" applyNumberFormat="1" applyFont="1" applyFill="1" applyBorder="1" applyAlignment="1">
      <alignment horizontal="right" vertical="center"/>
    </xf>
    <xf numFmtId="177" fontId="2" fillId="4" borderId="15" xfId="1" applyNumberFormat="1" applyFont="1" applyFill="1" applyBorder="1" applyAlignment="1">
      <alignment horizontal="right" vertical="center"/>
    </xf>
    <xf numFmtId="177" fontId="0" fillId="0" borderId="39" xfId="1" applyNumberFormat="1" applyFont="1" applyFill="1" applyBorder="1" applyAlignment="1">
      <alignment horizontal="right" vertical="center"/>
    </xf>
    <xf numFmtId="177" fontId="0" fillId="0" borderId="11" xfId="1" applyNumberFormat="1" applyFont="1" applyFill="1" applyBorder="1" applyAlignment="1">
      <alignment horizontal="right" vertical="center"/>
    </xf>
    <xf numFmtId="0" fontId="0" fillId="0" borderId="12" xfId="5" applyFont="1" applyFill="1" applyBorder="1" applyAlignment="1">
      <alignment vertical="center"/>
    </xf>
    <xf numFmtId="0" fontId="0" fillId="0" borderId="12" xfId="5" applyFont="1" applyFill="1" applyBorder="1" applyAlignment="1">
      <alignment horizontal="left" vertical="center"/>
    </xf>
    <xf numFmtId="177" fontId="0" fillId="0" borderId="16" xfId="0" applyNumberFormat="1" applyFont="1" applyBorder="1" applyAlignment="1">
      <alignment horizontal="right" vertical="center"/>
    </xf>
    <xf numFmtId="177" fontId="0" fillId="0" borderId="12" xfId="0" applyNumberFormat="1" applyFont="1" applyBorder="1" applyAlignment="1">
      <alignment horizontal="right" vertical="center"/>
    </xf>
    <xf numFmtId="177" fontId="2" fillId="4" borderId="16" xfId="1" applyNumberFormat="1" applyFont="1" applyFill="1" applyBorder="1" applyAlignment="1">
      <alignment horizontal="right" vertical="center"/>
    </xf>
    <xf numFmtId="177" fontId="2" fillId="4" borderId="12" xfId="1" applyNumberFormat="1" applyFont="1" applyFill="1" applyBorder="1" applyAlignment="1">
      <alignment horizontal="right" vertical="center"/>
    </xf>
    <xf numFmtId="177" fontId="0" fillId="0" borderId="16" xfId="1" applyNumberFormat="1" applyFont="1" applyFill="1" applyBorder="1" applyAlignment="1">
      <alignment horizontal="right" vertical="center"/>
    </xf>
    <xf numFmtId="177" fontId="0" fillId="0" borderId="13" xfId="1" applyNumberFormat="1" applyFont="1" applyFill="1" applyBorder="1" applyAlignment="1">
      <alignment horizontal="right"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36" fillId="0" borderId="23" xfId="0" applyFont="1" applyFill="1" applyBorder="1" applyAlignment="1">
      <alignment vertical="center"/>
    </xf>
    <xf numFmtId="0" fontId="21" fillId="0" borderId="23" xfId="5" applyFont="1" applyFill="1" applyBorder="1" applyAlignment="1">
      <alignment horizontal="left" vertical="center"/>
    </xf>
    <xf numFmtId="0" fontId="21" fillId="0" borderId="37" xfId="0" applyFont="1" applyFill="1" applyBorder="1" applyAlignment="1">
      <alignment vertical="center"/>
    </xf>
    <xf numFmtId="0" fontId="21" fillId="0" borderId="25" xfId="0" applyFont="1" applyFill="1" applyBorder="1">
      <alignment vertical="center"/>
    </xf>
    <xf numFmtId="0" fontId="36" fillId="0" borderId="15" xfId="0" applyFont="1" applyFill="1" applyBorder="1" applyAlignment="1">
      <alignment vertical="center"/>
    </xf>
    <xf numFmtId="0" fontId="21" fillId="0" borderId="15" xfId="0" applyFont="1" applyFill="1" applyBorder="1">
      <alignment vertical="center"/>
    </xf>
    <xf numFmtId="0" fontId="36" fillId="0" borderId="12" xfId="0" applyFont="1" applyFill="1" applyBorder="1" applyAlignment="1">
      <alignment vertical="center"/>
    </xf>
    <xf numFmtId="0" fontId="21" fillId="0" borderId="20" xfId="0" applyFont="1" applyFill="1" applyBorder="1">
      <alignment vertical="center"/>
    </xf>
    <xf numFmtId="0" fontId="21" fillId="0" borderId="0" xfId="0" applyFont="1" applyFill="1" applyBorder="1" applyAlignment="1">
      <alignment horizontal="center"/>
    </xf>
    <xf numFmtId="177" fontId="21" fillId="0" borderId="11" xfId="0" applyNumberFormat="1" applyFont="1" applyFill="1" applyBorder="1" applyAlignment="1">
      <alignment horizontal="right" vertical="center"/>
    </xf>
    <xf numFmtId="177" fontId="21" fillId="0" borderId="37" xfId="0" applyNumberFormat="1" applyFont="1" applyFill="1" applyBorder="1" applyAlignment="1">
      <alignment horizontal="right" vertical="center"/>
    </xf>
    <xf numFmtId="0" fontId="21" fillId="0" borderId="18" xfId="0" applyFont="1" applyFill="1" applyBorder="1" applyAlignment="1">
      <alignment horizontal="center" vertical="center"/>
    </xf>
    <xf numFmtId="0" fontId="21" fillId="0" borderId="5" xfId="0" applyFont="1" applyFill="1" applyBorder="1">
      <alignment vertical="center"/>
    </xf>
    <xf numFmtId="0" fontId="21" fillId="0" borderId="6" xfId="0" applyFont="1" applyFill="1" applyBorder="1">
      <alignment vertical="center"/>
    </xf>
    <xf numFmtId="0" fontId="21" fillId="0" borderId="31" xfId="0" applyFont="1" applyFill="1" applyBorder="1">
      <alignment vertical="center"/>
    </xf>
    <xf numFmtId="0" fontId="21" fillId="0" borderId="33" xfId="0" applyFont="1" applyFill="1" applyBorder="1" applyAlignment="1">
      <alignment vertical="center"/>
    </xf>
    <xf numFmtId="0" fontId="21" fillId="0" borderId="0" xfId="0" applyFont="1" applyFill="1" applyBorder="1" applyAlignment="1">
      <alignment horizontal="left" indent="2"/>
    </xf>
    <xf numFmtId="0" fontId="21" fillId="0" borderId="0" xfId="0" applyFont="1">
      <alignment vertical="center"/>
    </xf>
    <xf numFmtId="0" fontId="31" fillId="0" borderId="0" xfId="0" applyFont="1">
      <alignment vertical="center"/>
    </xf>
    <xf numFmtId="0" fontId="21" fillId="2" borderId="40" xfId="0" applyFont="1" applyFill="1" applyBorder="1">
      <alignment vertical="center"/>
    </xf>
    <xf numFmtId="0" fontId="21" fillId="2" borderId="41" xfId="0" applyFont="1" applyFill="1" applyBorder="1">
      <alignment vertical="center"/>
    </xf>
    <xf numFmtId="177" fontId="21" fillId="3" borderId="42" xfId="1" applyNumberFormat="1" applyFont="1" applyFill="1" applyBorder="1">
      <alignment vertical="center"/>
    </xf>
    <xf numFmtId="177" fontId="21" fillId="3" borderId="43" xfId="1" applyNumberFormat="1" applyFont="1" applyFill="1" applyBorder="1">
      <alignment vertical="center"/>
    </xf>
    <xf numFmtId="0" fontId="21" fillId="0" borderId="37" xfId="0" applyFont="1" applyBorder="1">
      <alignment vertical="center"/>
    </xf>
    <xf numFmtId="38" fontId="21" fillId="0" borderId="0" xfId="0" applyNumberFormat="1" applyFont="1" applyBorder="1">
      <alignment vertical="center"/>
    </xf>
    <xf numFmtId="0" fontId="21" fillId="0" borderId="0" xfId="0" applyFont="1" applyBorder="1">
      <alignment vertical="center"/>
    </xf>
    <xf numFmtId="38" fontId="21" fillId="0" borderId="0" xfId="1" applyFont="1">
      <alignment vertical="center"/>
    </xf>
    <xf numFmtId="177" fontId="21" fillId="3" borderId="41" xfId="1" applyNumberFormat="1" applyFont="1" applyFill="1" applyBorder="1">
      <alignment vertical="center"/>
    </xf>
    <xf numFmtId="0" fontId="21" fillId="0" borderId="41" xfId="0" applyFont="1" applyBorder="1">
      <alignment vertical="center"/>
    </xf>
    <xf numFmtId="0" fontId="19" fillId="0" borderId="0" xfId="0" applyFont="1">
      <alignment vertical="center"/>
    </xf>
    <xf numFmtId="0" fontId="19" fillId="0" borderId="0" xfId="0" applyFont="1" applyFill="1" applyAlignment="1">
      <alignment horizontal="center" vertical="center"/>
    </xf>
    <xf numFmtId="0" fontId="36" fillId="0" borderId="0" xfId="5" applyFont="1" applyFill="1" applyBorder="1" applyAlignment="1">
      <alignment horizontal="left" vertical="center"/>
    </xf>
    <xf numFmtId="0" fontId="21" fillId="0" borderId="23" xfId="4" applyFont="1" applyFill="1" applyBorder="1" applyAlignment="1">
      <alignment vertical="center"/>
    </xf>
    <xf numFmtId="0" fontId="21" fillId="0" borderId="0"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44"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12" xfId="4" applyFont="1" applyFill="1" applyBorder="1" applyAlignment="1">
      <alignment vertical="center"/>
    </xf>
    <xf numFmtId="0" fontId="32" fillId="0" borderId="0" xfId="0" applyFont="1">
      <alignment vertical="center"/>
    </xf>
    <xf numFmtId="0" fontId="19" fillId="0" borderId="0" xfId="0" applyFont="1" applyFill="1" applyAlignment="1">
      <alignment vertical="center"/>
    </xf>
    <xf numFmtId="0" fontId="19" fillId="0" borderId="0" xfId="0" applyFont="1" applyFill="1" applyBorder="1" applyAlignment="1">
      <alignment horizontal="center" vertical="center"/>
    </xf>
    <xf numFmtId="0" fontId="20" fillId="0" borderId="0" xfId="0" applyFont="1" applyFill="1" applyAlignment="1">
      <alignment horizontal="center" vertical="center"/>
    </xf>
    <xf numFmtId="0" fontId="21" fillId="0" borderId="45" xfId="0" applyFont="1" applyFill="1" applyBorder="1" applyAlignment="1">
      <alignment vertical="center"/>
    </xf>
    <xf numFmtId="0" fontId="21" fillId="0" borderId="46" xfId="0" applyFont="1" applyFill="1" applyBorder="1" applyAlignment="1">
      <alignment vertical="center"/>
    </xf>
    <xf numFmtId="0" fontId="36" fillId="0" borderId="44" xfId="0" applyFont="1" applyFill="1" applyBorder="1" applyAlignment="1">
      <alignment horizontal="left" vertical="center"/>
    </xf>
    <xf numFmtId="0" fontId="36" fillId="0" borderId="25" xfId="0" applyFont="1" applyFill="1" applyBorder="1" applyAlignment="1">
      <alignment horizontal="left" vertical="center"/>
    </xf>
    <xf numFmtId="177" fontId="21" fillId="0" borderId="4" xfId="0" applyNumberFormat="1" applyFont="1" applyBorder="1" applyAlignment="1">
      <alignment horizontal="right" vertical="center"/>
    </xf>
    <xf numFmtId="177" fontId="21" fillId="0" borderId="13" xfId="0" applyNumberFormat="1" applyFont="1" applyBorder="1" applyAlignment="1">
      <alignment horizontal="right" vertical="center"/>
    </xf>
    <xf numFmtId="0" fontId="36" fillId="0" borderId="0" xfId="0" applyFont="1" applyFill="1" applyBorder="1" applyAlignment="1">
      <alignment horizontal="left" vertical="center"/>
    </xf>
    <xf numFmtId="177" fontId="21" fillId="0" borderId="19" xfId="0" applyNumberFormat="1" applyFont="1" applyBorder="1" applyAlignment="1">
      <alignment horizontal="right" vertical="center"/>
    </xf>
    <xf numFmtId="0" fontId="21" fillId="0" borderId="25" xfId="4" applyFont="1" applyFill="1" applyBorder="1" applyAlignment="1">
      <alignment vertical="center"/>
    </xf>
    <xf numFmtId="0" fontId="21" fillId="0" borderId="27" xfId="0" applyFont="1" applyFill="1" applyBorder="1" applyAlignment="1">
      <alignment vertical="center"/>
    </xf>
    <xf numFmtId="177" fontId="21" fillId="0" borderId="28" xfId="0" applyNumberFormat="1" applyFont="1" applyBorder="1" applyAlignment="1">
      <alignment horizontal="right" vertical="center"/>
    </xf>
    <xf numFmtId="0" fontId="21" fillId="0" borderId="0" xfId="0" applyFont="1" applyFill="1" applyBorder="1" applyAlignment="1">
      <alignment horizontal="left" vertical="center" indent="1"/>
    </xf>
    <xf numFmtId="0" fontId="33" fillId="0" borderId="0" xfId="0" applyFont="1">
      <alignment vertical="center"/>
    </xf>
    <xf numFmtId="0" fontId="38" fillId="0" borderId="0" xfId="0" applyFont="1">
      <alignment vertical="center"/>
    </xf>
    <xf numFmtId="0" fontId="39" fillId="0" borderId="0" xfId="0" applyFont="1">
      <alignment vertical="center"/>
    </xf>
    <xf numFmtId="0" fontId="21" fillId="0" borderId="0" xfId="0" applyFont="1" applyAlignment="1">
      <alignment horizontal="left" vertical="center"/>
    </xf>
    <xf numFmtId="0" fontId="21" fillId="0" borderId="0" xfId="0" applyFont="1" applyFill="1" applyAlignment="1">
      <alignment vertical="top"/>
    </xf>
    <xf numFmtId="0" fontId="21" fillId="0" borderId="0" xfId="0" applyFont="1" applyFill="1" applyAlignment="1">
      <alignment vertical="top" wrapText="1"/>
    </xf>
    <xf numFmtId="0" fontId="21" fillId="0" borderId="0" xfId="0" applyFont="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Fill="1" applyAlignment="1">
      <alignment horizontal="left" vertical="top" wrapText="1"/>
    </xf>
    <xf numFmtId="49" fontId="21" fillId="0" borderId="0" xfId="0" applyNumberFormat="1" applyFont="1">
      <alignment vertical="center"/>
    </xf>
    <xf numFmtId="0" fontId="21" fillId="0" borderId="0" xfId="0" applyFont="1" applyAlignment="1">
      <alignment vertical="center"/>
    </xf>
    <xf numFmtId="0" fontId="21" fillId="0" borderId="0" xfId="0" applyFont="1" applyAlignment="1">
      <alignment horizontal="left" vertical="top"/>
    </xf>
    <xf numFmtId="49" fontId="40" fillId="0" borderId="0" xfId="0" applyNumberFormat="1" applyFont="1">
      <alignment vertical="center"/>
    </xf>
    <xf numFmtId="0" fontId="21" fillId="0" borderId="0" xfId="0" applyFont="1" applyAlignment="1">
      <alignment vertical="top" wrapText="1"/>
    </xf>
    <xf numFmtId="0" fontId="41" fillId="0" borderId="0" xfId="0" applyFont="1">
      <alignment vertical="center"/>
    </xf>
    <xf numFmtId="0" fontId="21" fillId="0" borderId="0" xfId="0" applyFont="1" applyAlignment="1">
      <alignment vertical="top"/>
    </xf>
    <xf numFmtId="49" fontId="21" fillId="0" borderId="0" xfId="0" applyNumberFormat="1" applyFont="1" applyFill="1" applyAlignment="1">
      <alignment vertical="top"/>
    </xf>
    <xf numFmtId="49" fontId="21" fillId="0" borderId="0" xfId="0" applyNumberFormat="1" applyFont="1" applyAlignment="1">
      <alignment horizontal="left" vertical="top" wrapText="1"/>
    </xf>
    <xf numFmtId="0" fontId="21" fillId="0" borderId="0" xfId="0" applyFont="1" applyBorder="1" applyAlignment="1">
      <alignment horizontal="center" vertical="center" wrapText="1"/>
    </xf>
    <xf numFmtId="9" fontId="21" fillId="0" borderId="0" xfId="7" applyFont="1" applyBorder="1" applyAlignment="1">
      <alignment horizontal="center" vertical="center" wrapText="1"/>
    </xf>
    <xf numFmtId="177" fontId="21" fillId="0" borderId="0" xfId="0" applyNumberFormat="1" applyFont="1" applyBorder="1" applyAlignment="1">
      <alignment horizontal="center" vertical="center" wrapText="1"/>
    </xf>
    <xf numFmtId="0" fontId="21" fillId="0" borderId="0" xfId="0" applyFont="1" applyBorder="1" applyAlignment="1">
      <alignment horizontal="left" vertical="center"/>
    </xf>
    <xf numFmtId="9" fontId="21" fillId="0" borderId="0" xfId="8" applyFont="1" applyBorder="1" applyAlignment="1">
      <alignment horizontal="center" vertical="center" wrapText="1"/>
    </xf>
    <xf numFmtId="0" fontId="41" fillId="0" borderId="0" xfId="0" applyFont="1" applyBorder="1" applyAlignment="1">
      <alignment horizontal="left" vertical="center"/>
    </xf>
    <xf numFmtId="0" fontId="41" fillId="0" borderId="0" xfId="0" applyFont="1" applyBorder="1" applyAlignment="1">
      <alignment vertical="center"/>
    </xf>
    <xf numFmtId="9" fontId="21" fillId="0" borderId="0" xfId="8" applyFont="1" applyBorder="1" applyAlignment="1">
      <alignment vertical="center" wrapText="1"/>
    </xf>
    <xf numFmtId="177" fontId="21" fillId="0" borderId="0" xfId="0" applyNumberFormat="1" applyFont="1" applyBorder="1" applyAlignment="1">
      <alignment vertical="center" wrapText="1"/>
    </xf>
    <xf numFmtId="177" fontId="0" fillId="0" borderId="7"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38" fontId="0" fillId="0" borderId="2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12" xfId="0" applyFont="1" applyFill="1" applyBorder="1" applyAlignment="1">
      <alignment horizontal="center" vertical="center"/>
    </xf>
    <xf numFmtId="0" fontId="0" fillId="0" borderId="32" xfId="0" applyFont="1" applyFill="1" applyBorder="1" applyAlignment="1">
      <alignment horizontal="center" vertical="center"/>
    </xf>
    <xf numFmtId="177" fontId="0" fillId="0" borderId="16"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0" fontId="0" fillId="0" borderId="25" xfId="0" applyFont="1" applyFill="1" applyBorder="1" applyAlignment="1">
      <alignment horizontal="center" vertical="center"/>
    </xf>
    <xf numFmtId="0" fontId="0" fillId="0" borderId="27" xfId="0" applyFont="1" applyFill="1" applyBorder="1" applyAlignment="1">
      <alignment horizontal="center" vertical="center"/>
    </xf>
    <xf numFmtId="176" fontId="0" fillId="0" borderId="22" xfId="0" applyNumberFormat="1" applyFont="1" applyFill="1" applyBorder="1" applyAlignment="1">
      <alignment horizontal="right" vertical="center"/>
    </xf>
    <xf numFmtId="176" fontId="0" fillId="0" borderId="25"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177" fontId="0" fillId="0" borderId="14" xfId="0" applyNumberFormat="1" applyFont="1" applyFill="1" applyBorder="1" applyAlignment="1">
      <alignment horizontal="right" vertical="center"/>
    </xf>
    <xf numFmtId="177" fontId="0" fillId="0" borderId="15" xfId="0" applyNumberFormat="1" applyFont="1" applyFill="1" applyBorder="1" applyAlignment="1">
      <alignment horizontal="right" vertical="center"/>
    </xf>
    <xf numFmtId="177" fontId="0" fillId="4" borderId="7" xfId="0" applyNumberFormat="1" applyFont="1" applyFill="1" applyBorder="1" applyAlignment="1">
      <alignment horizontal="right" vertical="center"/>
    </xf>
    <xf numFmtId="177" fontId="0" fillId="4" borderId="0" xfId="0" applyNumberFormat="1" applyFont="1" applyFill="1" applyBorder="1" applyAlignment="1">
      <alignment horizontal="right" vertical="center"/>
    </xf>
    <xf numFmtId="0" fontId="21" fillId="0" borderId="22" xfId="0" applyFont="1" applyFill="1" applyBorder="1" applyAlignment="1">
      <alignment horizontal="right" vertical="center"/>
    </xf>
    <xf numFmtId="0" fontId="21" fillId="0" borderId="25" xfId="0" applyFont="1" applyFill="1" applyBorder="1" applyAlignment="1">
      <alignment horizontal="right" vertical="center"/>
    </xf>
    <xf numFmtId="0" fontId="21" fillId="0" borderId="47" xfId="0" applyFont="1" applyFill="1" applyBorder="1" applyAlignment="1">
      <alignment horizontal="center" vertical="center"/>
    </xf>
    <xf numFmtId="0" fontId="21" fillId="0" borderId="48" xfId="0" applyFont="1" applyFill="1" applyBorder="1" applyAlignment="1">
      <alignment horizontal="center" vertical="center"/>
    </xf>
    <xf numFmtId="177" fontId="21" fillId="0" borderId="7" xfId="0" applyNumberFormat="1" applyFont="1" applyFill="1" applyBorder="1" applyAlignment="1">
      <alignment horizontal="right" vertical="center"/>
    </xf>
    <xf numFmtId="177" fontId="21" fillId="0" borderId="0" xfId="0" applyNumberFormat="1" applyFont="1" applyFill="1" applyBorder="1" applyAlignment="1">
      <alignment horizontal="right" vertical="center"/>
    </xf>
    <xf numFmtId="177" fontId="21" fillId="0" borderId="16" xfId="0" applyNumberFormat="1" applyFont="1" applyFill="1" applyBorder="1" applyAlignment="1">
      <alignment horizontal="right" vertical="center"/>
    </xf>
    <xf numFmtId="177" fontId="21" fillId="0" borderId="12" xfId="0" applyNumberFormat="1" applyFont="1" applyFill="1" applyBorder="1" applyAlignment="1">
      <alignment horizontal="right" vertical="center"/>
    </xf>
    <xf numFmtId="177" fontId="0" fillId="0" borderId="14" xfId="0" applyNumberFormat="1" applyFont="1" applyFill="1" applyBorder="1" applyAlignment="1">
      <alignment horizontal="center" vertical="center"/>
    </xf>
    <xf numFmtId="177" fontId="0" fillId="0" borderId="15" xfId="0" applyNumberFormat="1" applyFont="1" applyFill="1" applyBorder="1" applyAlignment="1">
      <alignment horizontal="center" vertical="center"/>
    </xf>
    <xf numFmtId="38" fontId="0" fillId="0" borderId="23" xfId="1" applyFont="1" applyFill="1" applyBorder="1" applyAlignment="1">
      <alignment horizontal="center" vertical="center"/>
    </xf>
    <xf numFmtId="177" fontId="0" fillId="0" borderId="9" xfId="0" applyNumberFormat="1" applyFont="1" applyFill="1" applyBorder="1" applyAlignment="1">
      <alignment horizontal="right" vertical="center"/>
    </xf>
    <xf numFmtId="177" fontId="0" fillId="0" borderId="23" xfId="0" applyNumberFormat="1" applyFont="1" applyFill="1" applyBorder="1" applyAlignment="1">
      <alignment horizontal="right" vertical="center"/>
    </xf>
    <xf numFmtId="38" fontId="21" fillId="0" borderId="20" xfId="1" applyFont="1" applyFill="1" applyBorder="1" applyAlignment="1">
      <alignment horizontal="center" vertical="center"/>
    </xf>
    <xf numFmtId="38" fontId="21" fillId="0" borderId="12" xfId="1" applyFont="1" applyFill="1" applyBorder="1" applyAlignment="1">
      <alignment horizontal="center" vertical="center"/>
    </xf>
    <xf numFmtId="0" fontId="21" fillId="0" borderId="12" xfId="0" applyFont="1" applyFill="1" applyBorder="1" applyAlignment="1">
      <alignment horizontal="center" vertical="center"/>
    </xf>
    <xf numFmtId="0" fontId="21" fillId="0" borderId="3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7" xfId="0" applyFont="1" applyFill="1" applyBorder="1" applyAlignment="1">
      <alignment horizontal="right" vertical="center"/>
    </xf>
    <xf numFmtId="0" fontId="0" fillId="0" borderId="0" xfId="0" applyFont="1" applyFill="1" applyBorder="1" applyAlignment="1">
      <alignment horizontal="right" vertical="center"/>
    </xf>
    <xf numFmtId="0" fontId="21" fillId="0" borderId="7" xfId="0" applyFont="1" applyFill="1" applyBorder="1" applyAlignment="1">
      <alignment horizontal="right" vertical="center"/>
    </xf>
    <xf numFmtId="0" fontId="21" fillId="0" borderId="0" xfId="0" applyFont="1" applyFill="1" applyBorder="1" applyAlignment="1">
      <alignment horizontal="right" vertical="center"/>
    </xf>
    <xf numFmtId="177" fontId="21" fillId="0" borderId="14" xfId="0" applyNumberFormat="1" applyFont="1" applyFill="1" applyBorder="1" applyAlignment="1">
      <alignment horizontal="right" vertical="center"/>
    </xf>
    <xf numFmtId="177" fontId="21" fillId="0" borderId="15" xfId="0" applyNumberFormat="1" applyFont="1" applyFill="1" applyBorder="1" applyAlignment="1">
      <alignment horizontal="right" vertical="center"/>
    </xf>
    <xf numFmtId="38" fontId="21" fillId="0" borderId="23" xfId="1" applyFont="1" applyFill="1" applyBorder="1" applyAlignment="1">
      <alignment horizontal="center" vertical="center"/>
    </xf>
    <xf numFmtId="38" fontId="21" fillId="0" borderId="15" xfId="1" applyFont="1" applyFill="1" applyBorder="1" applyAlignment="1">
      <alignment horizontal="center" vertical="center"/>
    </xf>
    <xf numFmtId="177" fontId="21" fillId="0" borderId="9" xfId="0" applyNumberFormat="1" applyFont="1" applyFill="1" applyBorder="1" applyAlignment="1">
      <alignment horizontal="right" vertical="center"/>
    </xf>
    <xf numFmtId="177" fontId="21" fillId="0" borderId="23"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6" fontId="21" fillId="0" borderId="0" xfId="0" applyNumberFormat="1" applyFont="1" applyFill="1" applyBorder="1" applyAlignment="1">
      <alignment horizontal="right" vertical="center"/>
    </xf>
    <xf numFmtId="0" fontId="19" fillId="0" borderId="0" xfId="0" applyFont="1" applyFill="1" applyAlignment="1">
      <alignment horizontal="right" vertical="center"/>
    </xf>
    <xf numFmtId="0" fontId="21" fillId="0" borderId="20" xfId="0" applyFont="1" applyFill="1" applyBorder="1" applyAlignment="1">
      <alignment horizontal="center" vertical="center"/>
    </xf>
    <xf numFmtId="0" fontId="21" fillId="0" borderId="12" xfId="0" applyFont="1" applyFill="1" applyBorder="1" applyAlignment="1">
      <alignment vertical="center"/>
    </xf>
    <xf numFmtId="0" fontId="21" fillId="0" borderId="13" xfId="0" applyFont="1" applyFill="1" applyBorder="1" applyAlignment="1">
      <alignment horizontal="center" vertical="center"/>
    </xf>
    <xf numFmtId="0" fontId="21" fillId="0" borderId="16" xfId="0" applyFont="1" applyFill="1" applyBorder="1" applyAlignment="1">
      <alignment horizontal="center" vertical="center"/>
    </xf>
    <xf numFmtId="0" fontId="20" fillId="0" borderId="0" xfId="0" applyFont="1" applyFill="1" applyBorder="1" applyAlignment="1">
      <alignment horizontal="center"/>
    </xf>
    <xf numFmtId="0" fontId="21" fillId="0" borderId="0" xfId="0" applyFont="1" applyFill="1" applyAlignment="1">
      <alignment horizontal="center" vertical="center"/>
    </xf>
    <xf numFmtId="0" fontId="0" fillId="0" borderId="20" xfId="0" applyFont="1" applyFill="1" applyBorder="1" applyAlignment="1">
      <alignment horizontal="center" vertical="center"/>
    </xf>
    <xf numFmtId="0" fontId="0" fillId="0" borderId="12" xfId="0" applyFont="1" applyFill="1" applyBorder="1" applyAlignment="1">
      <alignment vertical="center"/>
    </xf>
    <xf numFmtId="0" fontId="21" fillId="0" borderId="25" xfId="0" applyFont="1" applyFill="1" applyBorder="1" applyAlignment="1">
      <alignment horizontal="center" vertical="center"/>
    </xf>
    <xf numFmtId="0" fontId="21" fillId="0" borderId="27" xfId="0" applyFont="1" applyFill="1" applyBorder="1" applyAlignment="1">
      <alignment horizontal="center" vertical="center"/>
    </xf>
    <xf numFmtId="0" fontId="10" fillId="0" borderId="0" xfId="0" applyFont="1" applyFill="1" applyBorder="1" applyAlignment="1">
      <alignment horizontal="center"/>
    </xf>
    <xf numFmtId="0" fontId="9" fillId="0" borderId="0" xfId="0" applyFont="1" applyFill="1" applyAlignment="1">
      <alignment horizontal="right" vertical="center"/>
    </xf>
    <xf numFmtId="0" fontId="0" fillId="0" borderId="0" xfId="0" applyFont="1" applyFill="1" applyAlignment="1">
      <alignment horizontal="center" vertical="center"/>
    </xf>
    <xf numFmtId="0" fontId="10" fillId="0" borderId="0" xfId="0"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0" fillId="0" borderId="16" xfId="0" applyFont="1" applyFill="1" applyBorder="1" applyAlignment="1">
      <alignment horizontal="center"/>
    </xf>
    <xf numFmtId="0" fontId="0" fillId="0" borderId="12" xfId="0" applyFont="1" applyFill="1" applyBorder="1" applyAlignment="1">
      <alignment horizontal="center"/>
    </xf>
    <xf numFmtId="177" fontId="21" fillId="0" borderId="22" xfId="0" applyNumberFormat="1" applyFont="1" applyFill="1" applyBorder="1" applyAlignment="1">
      <alignment horizontal="right" vertical="center"/>
    </xf>
    <xf numFmtId="177" fontId="21" fillId="0" borderId="25"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21" fillId="0" borderId="16" xfId="0" applyFont="1" applyFill="1" applyBorder="1" applyAlignment="1">
      <alignment horizontal="center"/>
    </xf>
    <xf numFmtId="0" fontId="21" fillId="0" borderId="12" xfId="0" applyFont="1" applyFill="1" applyBorder="1" applyAlignment="1">
      <alignment horizontal="center"/>
    </xf>
    <xf numFmtId="177" fontId="0" fillId="0" borderId="35"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177" fontId="0" fillId="0" borderId="57" xfId="0" applyNumberFormat="1" applyFont="1" applyFill="1" applyBorder="1" applyAlignment="1">
      <alignment horizontal="center" vertical="center"/>
    </xf>
    <xf numFmtId="177" fontId="0" fillId="0" borderId="55" xfId="0" applyNumberFormat="1" applyFont="1" applyFill="1" applyBorder="1" applyAlignment="1">
      <alignment horizontal="center" vertical="center"/>
    </xf>
    <xf numFmtId="0" fontId="0" fillId="0" borderId="4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177" fontId="21" fillId="0" borderId="36" xfId="1" applyNumberFormat="1" applyFont="1" applyFill="1" applyBorder="1" applyAlignment="1">
      <alignment horizontal="center" vertical="center"/>
    </xf>
    <xf numFmtId="177" fontId="21" fillId="0" borderId="56" xfId="1" applyNumberFormat="1" applyFont="1" applyFill="1" applyBorder="1" applyAlignment="1">
      <alignment horizontal="center" vertical="center"/>
    </xf>
    <xf numFmtId="177" fontId="21" fillId="0" borderId="35" xfId="0" applyNumberFormat="1" applyFont="1" applyFill="1" applyBorder="1" applyAlignment="1">
      <alignment horizontal="center" vertical="center"/>
    </xf>
    <xf numFmtId="177" fontId="21" fillId="0" borderId="52" xfId="0" applyNumberFormat="1" applyFont="1" applyFill="1" applyBorder="1" applyAlignment="1">
      <alignment horizontal="center" vertical="center"/>
    </xf>
    <xf numFmtId="177" fontId="0" fillId="0" borderId="35" xfId="1" applyNumberFormat="1" applyFont="1" applyFill="1" applyBorder="1" applyAlignment="1">
      <alignment horizontal="center" vertical="center"/>
    </xf>
    <xf numFmtId="177" fontId="0" fillId="0" borderId="52" xfId="1" applyNumberFormat="1" applyFont="1" applyFill="1" applyBorder="1" applyAlignment="1">
      <alignment horizontal="center" vertical="center"/>
    </xf>
    <xf numFmtId="0" fontId="21" fillId="0" borderId="39"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11" xfId="0" applyFont="1" applyFill="1" applyBorder="1" applyAlignment="1">
      <alignment horizontal="center" vertical="center" wrapText="1"/>
    </xf>
    <xf numFmtId="177" fontId="0" fillId="0" borderId="58" xfId="0" applyNumberFormat="1" applyFont="1" applyFill="1" applyBorder="1" applyAlignment="1">
      <alignment horizontal="center" vertical="center"/>
    </xf>
    <xf numFmtId="177" fontId="0" fillId="0" borderId="59" xfId="0" applyNumberFormat="1" applyFont="1" applyFill="1" applyBorder="1" applyAlignment="1">
      <alignment horizontal="center" vertical="center"/>
    </xf>
    <xf numFmtId="177" fontId="21" fillId="0" borderId="55" xfId="0" applyNumberFormat="1"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50"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46" xfId="0" applyFont="1" applyFill="1" applyBorder="1" applyAlignment="1">
      <alignment horizontal="center" vertical="center"/>
    </xf>
    <xf numFmtId="177" fontId="21" fillId="0" borderId="58" xfId="0" applyNumberFormat="1" applyFont="1" applyFill="1" applyBorder="1" applyAlignment="1">
      <alignment horizontal="center" vertical="center"/>
    </xf>
    <xf numFmtId="177" fontId="21" fillId="0" borderId="60" xfId="0" applyNumberFormat="1" applyFont="1" applyFill="1" applyBorder="1" applyAlignment="1">
      <alignment horizontal="center" vertical="center"/>
    </xf>
    <xf numFmtId="177" fontId="21" fillId="0" borderId="61" xfId="0" applyNumberFormat="1" applyFont="1" applyFill="1" applyBorder="1" applyAlignment="1">
      <alignment horizontal="center" vertical="center"/>
    </xf>
    <xf numFmtId="177" fontId="21" fillId="0" borderId="59" xfId="0" applyNumberFormat="1" applyFont="1" applyFill="1" applyBorder="1" applyAlignment="1">
      <alignment horizontal="center" vertical="center"/>
    </xf>
    <xf numFmtId="177" fontId="21" fillId="0" borderId="38" xfId="0" applyNumberFormat="1" applyFont="1" applyFill="1" applyBorder="1" applyAlignment="1">
      <alignment horizontal="center" vertical="center"/>
    </xf>
    <xf numFmtId="177" fontId="21" fillId="0" borderId="68" xfId="0" applyNumberFormat="1" applyFont="1" applyFill="1" applyBorder="1" applyAlignment="1">
      <alignment horizontal="center" vertical="center"/>
    </xf>
    <xf numFmtId="177" fontId="21" fillId="0" borderId="36" xfId="0" applyNumberFormat="1" applyFont="1" applyFill="1" applyBorder="1" applyAlignment="1">
      <alignment horizontal="center" vertical="center"/>
    </xf>
    <xf numFmtId="177" fontId="21" fillId="0" borderId="65" xfId="0" applyNumberFormat="1" applyFont="1" applyFill="1" applyBorder="1" applyAlignment="1">
      <alignment horizontal="center" vertical="center"/>
    </xf>
    <xf numFmtId="177" fontId="0" fillId="0" borderId="22" xfId="0" applyNumberFormat="1" applyFont="1" applyFill="1" applyBorder="1" applyAlignment="1">
      <alignment horizontal="right" vertical="center"/>
    </xf>
    <xf numFmtId="177" fontId="0" fillId="0" borderId="25" xfId="0" applyNumberFormat="1" applyFont="1" applyFill="1" applyBorder="1" applyAlignment="1">
      <alignment horizontal="right" vertical="center"/>
    </xf>
    <xf numFmtId="177" fontId="0" fillId="0" borderId="7" xfId="0" applyNumberFormat="1" applyFont="1" applyBorder="1" applyAlignment="1">
      <alignment horizontal="right" vertical="center"/>
    </xf>
    <xf numFmtId="177" fontId="0" fillId="0" borderId="0" xfId="0" applyNumberFormat="1" applyFont="1" applyBorder="1" applyAlignment="1">
      <alignment horizontal="right" vertical="center"/>
    </xf>
    <xf numFmtId="177" fontId="21" fillId="0" borderId="57" xfId="0" applyNumberFormat="1" applyFont="1" applyFill="1" applyBorder="1" applyAlignment="1">
      <alignment horizontal="center" vertical="center"/>
    </xf>
    <xf numFmtId="177" fontId="0" fillId="0" borderId="60" xfId="0" applyNumberFormat="1" applyFont="1" applyFill="1" applyBorder="1" applyAlignment="1">
      <alignment horizontal="center" vertical="center"/>
    </xf>
    <xf numFmtId="177" fontId="0" fillId="0" borderId="61" xfId="0" applyNumberFormat="1" applyFont="1" applyFill="1" applyBorder="1" applyAlignment="1">
      <alignment horizontal="center" vertical="center"/>
    </xf>
    <xf numFmtId="177" fontId="21" fillId="0" borderId="20" xfId="0" applyNumberFormat="1" applyFont="1" applyFill="1" applyBorder="1" applyAlignment="1">
      <alignment horizontal="right" vertical="center"/>
    </xf>
    <xf numFmtId="177" fontId="21" fillId="0" borderId="5" xfId="0" applyNumberFormat="1" applyFont="1" applyFill="1" applyBorder="1" applyAlignment="1">
      <alignment horizontal="right" vertical="center"/>
    </xf>
    <xf numFmtId="177" fontId="21" fillId="0" borderId="29" xfId="0" applyNumberFormat="1" applyFont="1" applyFill="1" applyBorder="1" applyAlignment="1">
      <alignment horizontal="right" vertical="center"/>
    </xf>
    <xf numFmtId="177" fontId="21" fillId="0" borderId="6" xfId="0" applyNumberFormat="1" applyFont="1" applyFill="1" applyBorder="1" applyAlignment="1">
      <alignment horizontal="right" vertical="center"/>
    </xf>
    <xf numFmtId="177" fontId="21" fillId="0" borderId="62" xfId="0" applyNumberFormat="1" applyFont="1" applyFill="1" applyBorder="1" applyAlignment="1">
      <alignment horizontal="center" vertical="center"/>
    </xf>
    <xf numFmtId="177" fontId="21" fillId="0" borderId="56" xfId="0" applyNumberFormat="1" applyFont="1" applyFill="1" applyBorder="1" applyAlignment="1">
      <alignment horizontal="center" vertical="center"/>
    </xf>
    <xf numFmtId="177" fontId="21" fillId="0" borderId="2" xfId="0" applyNumberFormat="1" applyFont="1" applyFill="1" applyBorder="1" applyAlignment="1">
      <alignment horizontal="right" vertical="center"/>
    </xf>
    <xf numFmtId="177" fontId="21" fillId="0" borderId="63" xfId="0" applyNumberFormat="1" applyFont="1" applyFill="1" applyBorder="1" applyAlignment="1">
      <alignment horizontal="center" vertical="center"/>
    </xf>
    <xf numFmtId="177" fontId="21" fillId="0" borderId="35" xfId="0" applyNumberFormat="1" applyFont="1" applyFill="1" applyBorder="1" applyAlignment="1">
      <alignment horizontal="right" vertical="center"/>
    </xf>
    <xf numFmtId="177" fontId="21" fillId="0" borderId="57" xfId="0" applyNumberFormat="1" applyFont="1" applyFill="1" applyBorder="1" applyAlignment="1">
      <alignment horizontal="right" vertical="center"/>
    </xf>
    <xf numFmtId="177" fontId="21" fillId="0" borderId="64" xfId="0" applyNumberFormat="1" applyFont="1" applyFill="1" applyBorder="1" applyAlignment="1">
      <alignment horizontal="center" vertical="center"/>
    </xf>
    <xf numFmtId="177" fontId="21" fillId="0" borderId="66" xfId="0" applyNumberFormat="1" applyFont="1" applyFill="1" applyBorder="1" applyAlignment="1">
      <alignment horizontal="center" vertical="center"/>
    </xf>
    <xf numFmtId="177" fontId="21" fillId="0" borderId="67" xfId="0" applyNumberFormat="1" applyFont="1" applyFill="1" applyBorder="1" applyAlignment="1">
      <alignment horizontal="center" vertical="center"/>
    </xf>
    <xf numFmtId="0" fontId="21" fillId="0" borderId="39" xfId="0" applyFont="1" applyFill="1" applyBorder="1" applyAlignment="1">
      <alignment horizontal="center" vertical="center"/>
    </xf>
    <xf numFmtId="0" fontId="21" fillId="0" borderId="54" xfId="0" applyFont="1" applyFill="1" applyBorder="1" applyAlignment="1">
      <alignment horizontal="center" vertical="center"/>
    </xf>
    <xf numFmtId="0" fontId="21" fillId="0" borderId="11" xfId="0" applyFont="1" applyFill="1" applyBorder="1" applyAlignment="1">
      <alignment horizontal="center" vertical="center"/>
    </xf>
    <xf numFmtId="177" fontId="21" fillId="0" borderId="69" xfId="0" applyNumberFormat="1" applyFont="1" applyFill="1" applyBorder="1" applyAlignment="1">
      <alignment horizontal="center" vertical="center"/>
    </xf>
    <xf numFmtId="177" fontId="21" fillId="0" borderId="70" xfId="0" applyNumberFormat="1" applyFont="1" applyFill="1" applyBorder="1" applyAlignment="1">
      <alignment horizontal="center" vertical="center"/>
    </xf>
    <xf numFmtId="177" fontId="21" fillId="0" borderId="71" xfId="0" applyNumberFormat="1" applyFont="1" applyFill="1" applyBorder="1" applyAlignment="1">
      <alignment horizontal="center" vertical="center"/>
    </xf>
    <xf numFmtId="177" fontId="21" fillId="0" borderId="72" xfId="0" applyNumberFormat="1" applyFont="1" applyFill="1" applyBorder="1" applyAlignment="1">
      <alignment horizontal="center" vertical="center"/>
    </xf>
    <xf numFmtId="177" fontId="21" fillId="0" borderId="73" xfId="0" applyNumberFormat="1" applyFont="1" applyFill="1" applyBorder="1" applyAlignment="1">
      <alignment horizontal="center" vertical="center"/>
    </xf>
    <xf numFmtId="0" fontId="21" fillId="0" borderId="31" xfId="0" applyFont="1" applyFill="1" applyBorder="1" applyAlignment="1">
      <alignment horizontal="center" vertical="center"/>
    </xf>
    <xf numFmtId="0" fontId="21" fillId="0" borderId="53"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28" xfId="0" applyFont="1" applyFill="1" applyBorder="1" applyAlignment="1">
      <alignment horizontal="center" vertical="center"/>
    </xf>
    <xf numFmtId="0" fontId="36" fillId="0" borderId="25" xfId="0" applyFont="1" applyFill="1" applyBorder="1" applyAlignment="1">
      <alignment horizontal="left" vertical="center"/>
    </xf>
    <xf numFmtId="0" fontId="36" fillId="0" borderId="27" xfId="0" applyFont="1" applyFill="1" applyBorder="1" applyAlignment="1">
      <alignment horizontal="left" vertical="center"/>
    </xf>
    <xf numFmtId="0" fontId="36" fillId="0" borderId="0" xfId="0" applyFont="1" applyFill="1" applyBorder="1" applyAlignment="1">
      <alignment horizontal="left" vertical="center"/>
    </xf>
    <xf numFmtId="0" fontId="36" fillId="0" borderId="3" xfId="0" applyFont="1" applyFill="1" applyBorder="1" applyAlignment="1">
      <alignment horizontal="left" vertical="center"/>
    </xf>
    <xf numFmtId="0" fontId="36" fillId="0" borderId="12" xfId="0" applyFont="1" applyFill="1" applyBorder="1" applyAlignment="1">
      <alignment horizontal="left" vertical="center"/>
    </xf>
    <xf numFmtId="0" fontId="36" fillId="0" borderId="32" xfId="0" applyFont="1" applyFill="1" applyBorder="1" applyAlignment="1">
      <alignment horizontal="left" vertical="center"/>
    </xf>
    <xf numFmtId="177" fontId="21" fillId="0" borderId="7" xfId="0" applyNumberFormat="1" applyFont="1" applyBorder="1" applyAlignment="1">
      <alignment horizontal="right" vertical="center"/>
    </xf>
    <xf numFmtId="177" fontId="21" fillId="0" borderId="0" xfId="0" applyNumberFormat="1" applyFont="1" applyBorder="1" applyAlignment="1">
      <alignment horizontal="right" vertical="center"/>
    </xf>
    <xf numFmtId="177" fontId="21" fillId="0" borderId="22" xfId="0" applyNumberFormat="1" applyFont="1" applyBorder="1" applyAlignment="1">
      <alignment horizontal="right" vertical="center"/>
    </xf>
    <xf numFmtId="177" fontId="21" fillId="0" borderId="25" xfId="0" applyNumberFormat="1" applyFont="1" applyBorder="1" applyAlignment="1">
      <alignment horizontal="right" vertical="center"/>
    </xf>
    <xf numFmtId="177" fontId="21" fillId="0" borderId="16" xfId="0" applyNumberFormat="1" applyFont="1" applyBorder="1" applyAlignment="1">
      <alignment horizontal="right" vertical="center"/>
    </xf>
    <xf numFmtId="177" fontId="21" fillId="0" borderId="12" xfId="0" applyNumberFormat="1" applyFont="1" applyBorder="1" applyAlignment="1">
      <alignment horizontal="right" vertical="center"/>
    </xf>
    <xf numFmtId="0" fontId="36" fillId="0" borderId="15" xfId="0" applyFont="1" applyFill="1" applyBorder="1" applyAlignment="1">
      <alignment horizontal="left" vertical="center"/>
    </xf>
    <xf numFmtId="0" fontId="36" fillId="0" borderId="30" xfId="0" applyFont="1" applyFill="1" applyBorder="1" applyAlignment="1">
      <alignment horizontal="left" vertical="center"/>
    </xf>
    <xf numFmtId="0" fontId="21" fillId="0" borderId="24" xfId="0" applyFont="1" applyFill="1" applyBorder="1" applyAlignment="1">
      <alignment vertical="center"/>
    </xf>
    <xf numFmtId="0" fontId="21" fillId="0" borderId="49" xfId="0" applyFont="1" applyFill="1" applyBorder="1" applyAlignment="1">
      <alignment vertical="center"/>
    </xf>
    <xf numFmtId="0" fontId="21" fillId="0" borderId="47" xfId="0" applyFont="1" applyFill="1" applyBorder="1" applyAlignment="1">
      <alignment vertical="center"/>
    </xf>
    <xf numFmtId="0" fontId="21" fillId="0" borderId="48" xfId="0" applyFont="1" applyFill="1" applyBorder="1" applyAlignment="1">
      <alignment vertical="center"/>
    </xf>
    <xf numFmtId="0" fontId="20" fillId="0" borderId="0" xfId="0" applyFont="1" applyFill="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177" fontId="21" fillId="0" borderId="34" xfId="0" applyNumberFormat="1" applyFont="1" applyFill="1" applyBorder="1" applyAlignment="1">
      <alignment horizontal="right" vertical="center"/>
    </xf>
    <xf numFmtId="177" fontId="21" fillId="0" borderId="44" xfId="0" applyNumberFormat="1" applyFont="1" applyFill="1" applyBorder="1" applyAlignment="1">
      <alignment horizontal="right" vertical="center"/>
    </xf>
    <xf numFmtId="0" fontId="19" fillId="0" borderId="0" xfId="0" applyFont="1" applyFill="1" applyAlignment="1">
      <alignment horizontal="center" vertical="center"/>
    </xf>
    <xf numFmtId="0" fontId="21" fillId="0" borderId="0" xfId="0" applyFont="1" applyFill="1" applyBorder="1" applyAlignment="1">
      <alignment horizontal="center" vertical="center"/>
    </xf>
    <xf numFmtId="177" fontId="21" fillId="0" borderId="34" xfId="0" applyNumberFormat="1" applyFont="1" applyBorder="1" applyAlignment="1">
      <alignment horizontal="right" vertical="center"/>
    </xf>
    <xf numFmtId="177" fontId="21" fillId="0" borderId="44" xfId="0" applyNumberFormat="1" applyFont="1" applyBorder="1" applyAlignment="1">
      <alignment horizontal="right" vertical="center"/>
    </xf>
    <xf numFmtId="0" fontId="21" fillId="0" borderId="0" xfId="0" applyFont="1" applyAlignment="1">
      <alignment horizontal="left" vertical="center" wrapText="1"/>
    </xf>
    <xf numFmtId="0" fontId="21" fillId="0" borderId="0" xfId="0" applyFont="1" applyAlignment="1">
      <alignment horizontal="left" vertical="top"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41" xfId="0" applyFont="1" applyBorder="1" applyAlignment="1">
      <alignment horizontal="center" vertical="center" wrapText="1"/>
    </xf>
    <xf numFmtId="0" fontId="36" fillId="0" borderId="41" xfId="0" applyFont="1" applyBorder="1" applyAlignment="1">
      <alignment horizontal="center" vertical="center" wrapText="1" shrinkToFit="1"/>
    </xf>
    <xf numFmtId="0" fontId="21" fillId="0" borderId="0" xfId="0" applyFont="1" applyFill="1" applyAlignment="1">
      <alignment horizontal="left" vertical="top" wrapText="1"/>
    </xf>
    <xf numFmtId="9" fontId="21" fillId="0" borderId="14" xfId="7" applyFont="1" applyBorder="1" applyAlignment="1">
      <alignment horizontal="center" vertical="center" wrapText="1"/>
    </xf>
    <xf numFmtId="9" fontId="21" fillId="0" borderId="15" xfId="7" applyFont="1" applyBorder="1" applyAlignment="1">
      <alignment horizontal="center" vertical="center" wrapText="1"/>
    </xf>
    <xf numFmtId="9" fontId="21" fillId="0" borderId="30" xfId="7" applyFont="1" applyBorder="1" applyAlignment="1">
      <alignment horizontal="center" vertical="center" wrapText="1"/>
    </xf>
    <xf numFmtId="9" fontId="21" fillId="0" borderId="22" xfId="7" applyFont="1" applyBorder="1" applyAlignment="1">
      <alignment horizontal="center" vertical="center" wrapText="1"/>
    </xf>
    <xf numFmtId="9" fontId="21" fillId="0" borderId="25" xfId="7" applyFont="1" applyBorder="1" applyAlignment="1">
      <alignment horizontal="center" vertical="center" wrapText="1"/>
    </xf>
    <xf numFmtId="9" fontId="21" fillId="0" borderId="27" xfId="7" applyFont="1" applyBorder="1" applyAlignment="1">
      <alignment horizontal="center" vertical="center" wrapText="1"/>
    </xf>
    <xf numFmtId="177" fontId="21" fillId="0" borderId="14" xfId="0" applyNumberFormat="1" applyFont="1" applyBorder="1" applyAlignment="1">
      <alignment horizontal="center" vertical="center" wrapText="1"/>
    </xf>
    <xf numFmtId="177" fontId="21" fillId="0" borderId="15" xfId="0" applyNumberFormat="1" applyFont="1" applyBorder="1" applyAlignment="1">
      <alignment horizontal="center" vertical="center" wrapText="1"/>
    </xf>
    <xf numFmtId="177" fontId="21" fillId="0" borderId="30" xfId="0" applyNumberFormat="1" applyFont="1" applyBorder="1" applyAlignment="1">
      <alignment horizontal="center" vertical="center" wrapText="1"/>
    </xf>
    <xf numFmtId="177" fontId="21" fillId="0" borderId="22" xfId="0" applyNumberFormat="1" applyFont="1" applyBorder="1" applyAlignment="1">
      <alignment horizontal="center" vertical="center" wrapText="1"/>
    </xf>
    <xf numFmtId="177" fontId="21" fillId="0" borderId="25" xfId="0" applyNumberFormat="1" applyFont="1" applyBorder="1" applyAlignment="1">
      <alignment horizontal="center" vertical="center" wrapText="1"/>
    </xf>
    <xf numFmtId="177" fontId="21" fillId="0" borderId="27" xfId="0" applyNumberFormat="1" applyFont="1" applyBorder="1" applyAlignment="1">
      <alignment horizontal="center" vertical="center" wrapText="1"/>
    </xf>
    <xf numFmtId="177" fontId="21" fillId="0" borderId="0" xfId="0" applyNumberFormat="1" applyFont="1" applyAlignment="1">
      <alignment horizontal="right" vertical="center"/>
    </xf>
    <xf numFmtId="0" fontId="21" fillId="0" borderId="41" xfId="0" applyFont="1" applyBorder="1" applyAlignment="1">
      <alignment horizontal="center" vertical="center"/>
    </xf>
    <xf numFmtId="0" fontId="21" fillId="0" borderId="9" xfId="0" applyFont="1" applyBorder="1" applyAlignment="1">
      <alignment horizontal="center" vertical="center"/>
    </xf>
    <xf numFmtId="0" fontId="21" fillId="0" borderId="23" xfId="0" applyFont="1" applyBorder="1" applyAlignment="1">
      <alignment horizontal="center" vertical="center"/>
    </xf>
    <xf numFmtId="0" fontId="21" fillId="0" borderId="37" xfId="0" applyFont="1" applyBorder="1" applyAlignment="1">
      <alignment horizontal="center" vertical="center"/>
    </xf>
    <xf numFmtId="0" fontId="21" fillId="0" borderId="41" xfId="0" quotePrefix="1" applyFont="1" applyBorder="1" applyAlignment="1">
      <alignment horizontal="center" vertical="center"/>
    </xf>
  </cellXfs>
  <cellStyles count="9">
    <cellStyle name="パーセント" xfId="7" builtinId="5"/>
    <cellStyle name="パーセント 2" xfId="8"/>
    <cellStyle name="桁区切り" xfId="1" builtinId="6"/>
    <cellStyle name="桁区切り 2" xfId="2"/>
    <cellStyle name="標準" xfId="0" builtinId="0"/>
    <cellStyle name="標準 2" xfId="3"/>
    <cellStyle name="標準_03.04.01.財務諸表雛形_様式_桜内案１_コピー03　普通会計４表2006.12.23_仕訳" xfId="4"/>
    <cellStyle name="標準_別冊１　Ｐ2～Ｐ5　普通会計４表20070113_仕訳" xfId="5"/>
    <cellStyle name="標準１" xfId="6"/>
  </cellStyles>
  <dxfs count="24">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theme/theme1.xml" Type="http://schemas.openxmlformats.org/officeDocument/2006/relationships/theme"/>
<Relationship Id="rId9" Target="styles.xml" Type="http://schemas.openxmlformats.org/officeDocument/2006/relationships/styles"/>
</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0</xdr:rowOff>
    </xdr:from>
    <xdr:to>
      <xdr:col>33</xdr:col>
      <xdr:colOff>221797</xdr:colOff>
      <xdr:row>6</xdr:row>
      <xdr:rowOff>107496</xdr:rowOff>
    </xdr:to>
    <xdr:sp macro="" textlink="">
      <xdr:nvSpPr>
        <xdr:cNvPr id="3" name="Rectangle 10"/>
        <xdr:cNvSpPr>
          <a:spLocks noChangeArrowheads="1"/>
        </xdr:cNvSpPr>
      </xdr:nvSpPr>
      <xdr:spPr bwMode="auto">
        <a:xfrm>
          <a:off x="8210550" y="7905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4</xdr:row>
      <xdr:rowOff>0</xdr:rowOff>
    </xdr:from>
    <xdr:to>
      <xdr:col>20</xdr:col>
      <xdr:colOff>221797</xdr:colOff>
      <xdr:row>7</xdr:row>
      <xdr:rowOff>78921</xdr:rowOff>
    </xdr:to>
    <xdr:sp macro="" textlink="">
      <xdr:nvSpPr>
        <xdr:cNvPr id="2" name="Rectangle 10"/>
        <xdr:cNvSpPr>
          <a:spLocks noChangeArrowheads="1"/>
        </xdr:cNvSpPr>
      </xdr:nvSpPr>
      <xdr:spPr bwMode="auto">
        <a:xfrm>
          <a:off x="4162425" y="8667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0</xdr:colOff>
      <xdr:row>4</xdr:row>
      <xdr:rowOff>0</xdr:rowOff>
    </xdr:from>
    <xdr:to>
      <xdr:col>26</xdr:col>
      <xdr:colOff>221797</xdr:colOff>
      <xdr:row>6</xdr:row>
      <xdr:rowOff>317046</xdr:rowOff>
    </xdr:to>
    <xdr:sp macro="" textlink="">
      <xdr:nvSpPr>
        <xdr:cNvPr id="2" name="Rectangle 10"/>
        <xdr:cNvSpPr>
          <a:spLocks noChangeArrowheads="1"/>
        </xdr:cNvSpPr>
      </xdr:nvSpPr>
      <xdr:spPr bwMode="auto">
        <a:xfrm>
          <a:off x="5305425" y="8286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4</xdr:row>
      <xdr:rowOff>0</xdr:rowOff>
    </xdr:from>
    <xdr:to>
      <xdr:col>19</xdr:col>
      <xdr:colOff>221797</xdr:colOff>
      <xdr:row>7</xdr:row>
      <xdr:rowOff>97971</xdr:rowOff>
    </xdr:to>
    <xdr:sp macro="" textlink="">
      <xdr:nvSpPr>
        <xdr:cNvPr id="2" name="Rectangle 10"/>
        <xdr:cNvSpPr>
          <a:spLocks noChangeArrowheads="1"/>
        </xdr:cNvSpPr>
      </xdr:nvSpPr>
      <xdr:spPr bwMode="auto">
        <a:xfrm>
          <a:off x="3743325" y="857250"/>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drawing2.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drawings/drawing3.xml" Type="http://schemas.openxmlformats.org/officeDocument/2006/relationships/drawing"/>
</Relationships>

</file>

<file path=xl/worksheets/_rels/sheet4.xml.rels><?xml version="1.0" encoding="UTF-8" standalone="yes"?>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drawings/drawing4.xml" Type="http://schemas.openxmlformats.org/officeDocument/2006/relationships/drawing"/>
</Relationships>

</file>

<file path=xl/worksheets/_rels/sheet6.xml.rels><?xml version="1.0" encoding="UTF-8" standalone="yes"?>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278"/>
  <sheetViews>
    <sheetView showGridLines="0" tabSelected="1" zoomScaleNormal="100" zoomScaleSheetLayoutView="100" workbookViewId="0"/>
  </sheetViews>
  <sheetFormatPr defaultRowHeight="18" customHeight="1" outlineLevelRow="1"/>
  <cols>
    <col min="1" max="1" customWidth="true" style="7" width="0.625" collapsed="true"/>
    <col min="2" max="12" customWidth="true" style="7" width="3.625" collapsed="true"/>
    <col min="13" max="14" customWidth="true" style="7" width="8.375" collapsed="true"/>
    <col min="15" max="15" customWidth="true" style="7" width="0.5" collapsed="true"/>
    <col min="16" max="26" customWidth="true" style="7" width="3.625" collapsed="true"/>
    <col min="27" max="28" customWidth="true" style="7" width="8.375" collapsed="true"/>
    <col min="29" max="29" customWidth="true" style="7" width="0.5" collapsed="true"/>
    <col min="30" max="30" customWidth="true" style="7" width="0.625" collapsed="true"/>
    <col min="31" max="16384" style="7" width="9.0" collapsed="true"/>
  </cols>
  <sheetData>
    <row r="1" spans="1:31" ht="18" customHeight="1">
      <c r="B1" s="365" t="s">
        <v>159</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73"/>
    </row>
    <row r="2" spans="1:31" ht="23.25" customHeight="1">
      <c r="A2" s="8"/>
      <c r="B2" s="370" t="s">
        <v>366</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row>
    <row r="3" spans="1:31" ht="21" customHeight="1">
      <c r="B3" s="371" t="str">
        <f>"（" &amp; AE5 &amp; "現在）"</f>
        <v>（45016.0現在）</v>
      </c>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row>
    <row r="4" spans="1:31" s="9" customFormat="1" ht="16.5" customHeight="1" thickBot="1">
      <c r="B4" s="75" t="str">
        <f>IF(B69=0,"",B69)</f>
        <v/>
      </c>
      <c r="C4" s="76"/>
      <c r="D4" s="76"/>
      <c r="E4" s="76"/>
      <c r="F4" s="76"/>
      <c r="G4" s="76"/>
      <c r="H4" s="76"/>
      <c r="I4" s="76"/>
      <c r="J4" s="76"/>
      <c r="K4" s="76"/>
      <c r="L4" s="76"/>
      <c r="M4" s="76"/>
      <c r="N4" s="76"/>
      <c r="O4" s="76"/>
      <c r="P4" s="76"/>
      <c r="Q4" s="76"/>
      <c r="R4" s="76"/>
      <c r="S4" s="76"/>
      <c r="T4" s="76"/>
      <c r="U4" s="76"/>
      <c r="V4" s="76"/>
      <c r="W4" s="76"/>
      <c r="X4" s="76"/>
      <c r="Y4" s="76"/>
      <c r="Z4" s="76"/>
      <c r="AA4" s="76"/>
      <c r="AB4" s="77" t="str">
        <f>"（単位：" &amp; AE4 &amp; "）"</f>
        <v>（単位：千円）</v>
      </c>
      <c r="AC4" s="77"/>
      <c r="AE4" s="9" t="str">
        <f>IF(AB69=1000,"千円",IF(AB69=1000000,"百万円","円"))</f>
        <v>千円</v>
      </c>
    </row>
    <row r="5" spans="1:31" s="12" customFormat="1" ht="14.25" customHeight="1" thickBot="1">
      <c r="B5" s="366" t="s">
        <v>0</v>
      </c>
      <c r="C5" s="350"/>
      <c r="D5" s="350"/>
      <c r="E5" s="350"/>
      <c r="F5" s="350"/>
      <c r="G5" s="350"/>
      <c r="H5" s="350"/>
      <c r="I5" s="367"/>
      <c r="J5" s="367"/>
      <c r="K5" s="367"/>
      <c r="L5" s="367"/>
      <c r="M5" s="369" t="s">
        <v>1</v>
      </c>
      <c r="N5" s="350"/>
      <c r="O5" s="368"/>
      <c r="P5" s="350" t="s">
        <v>0</v>
      </c>
      <c r="Q5" s="350"/>
      <c r="R5" s="350"/>
      <c r="S5" s="350"/>
      <c r="T5" s="350"/>
      <c r="U5" s="350"/>
      <c r="V5" s="350"/>
      <c r="W5" s="350"/>
      <c r="X5" s="350"/>
      <c r="Y5" s="350"/>
      <c r="Z5" s="350"/>
      <c r="AA5" s="366" t="s">
        <v>1</v>
      </c>
      <c r="AB5" s="350"/>
      <c r="AC5" s="368"/>
      <c r="AE5" s="37" t="str">
        <f>TEXT(B68,"ggge年m月d日")</f>
        <v>45016.0</v>
      </c>
    </row>
    <row r="6" spans="1:31" s="13" customFormat="1" ht="14.65" customHeight="1">
      <c r="B6" s="79" t="s">
        <v>2</v>
      </c>
      <c r="C6" s="80"/>
      <c r="D6" s="81"/>
      <c r="E6" s="82"/>
      <c r="F6" s="82"/>
      <c r="G6" s="82"/>
      <c r="H6" s="82"/>
      <c r="I6" s="80"/>
      <c r="J6" s="80"/>
      <c r="K6" s="80"/>
      <c r="L6" s="80"/>
      <c r="M6" s="363"/>
      <c r="N6" s="364"/>
      <c r="O6" s="111"/>
      <c r="P6" s="81" t="s">
        <v>3</v>
      </c>
      <c r="Q6" s="81"/>
      <c r="R6" s="81"/>
      <c r="S6" s="81"/>
      <c r="T6" s="81"/>
      <c r="U6" s="81"/>
      <c r="V6" s="83"/>
      <c r="W6" s="80"/>
      <c r="X6" s="80"/>
      <c r="Y6" s="80"/>
      <c r="Z6" s="80"/>
      <c r="AA6" s="355"/>
      <c r="AB6" s="356"/>
      <c r="AC6" s="97"/>
    </row>
    <row r="7" spans="1:31" s="13" customFormat="1" ht="14.65" customHeight="1">
      <c r="B7" s="85"/>
      <c r="C7" s="81" t="s">
        <v>4</v>
      </c>
      <c r="D7" s="81"/>
      <c r="E7" s="81"/>
      <c r="F7" s="81"/>
      <c r="G7" s="81"/>
      <c r="H7" s="81"/>
      <c r="I7" s="80"/>
      <c r="J7" s="80"/>
      <c r="K7" s="80"/>
      <c r="L7" s="80"/>
      <c r="M7" s="339" t="n">
        <f t="shared" ref="M7:M30" si="0">IF(ABS(M72)&lt;$AB$69,IF(ABS(M72)&gt;0,0,"-"),ROUND(M72/$AB$69,0))</f>
        <v>1.8838143E7</v>
      </c>
      <c r="N7" s="340"/>
      <c r="O7" s="110"/>
      <c r="P7" s="81"/>
      <c r="Q7" s="81" t="s">
        <v>5</v>
      </c>
      <c r="R7" s="81"/>
      <c r="S7" s="81"/>
      <c r="T7" s="81"/>
      <c r="U7" s="81"/>
      <c r="V7" s="80"/>
      <c r="W7" s="80"/>
      <c r="X7" s="80"/>
      <c r="Y7" s="80"/>
      <c r="Z7" s="80"/>
      <c r="AA7" s="339" t="n">
        <f>IF(ABS(AA72)&lt;$AB$69,IF(ABS(AA72)&gt;0,0,"-"),ROUND(AA72/$AB$69,0))</f>
        <v>8158448.0</v>
      </c>
      <c r="AB7" s="340"/>
      <c r="AC7" s="110"/>
    </row>
    <row r="8" spans="1:31" s="13" customFormat="1" ht="14.65" customHeight="1">
      <c r="B8" s="85"/>
      <c r="C8" s="81"/>
      <c r="D8" s="81" t="s">
        <v>6</v>
      </c>
      <c r="E8" s="81"/>
      <c r="F8" s="81"/>
      <c r="G8" s="81"/>
      <c r="H8" s="81"/>
      <c r="I8" s="80"/>
      <c r="J8" s="80"/>
      <c r="K8" s="80"/>
      <c r="L8" s="80"/>
      <c r="M8" s="339" t="n">
        <f t="shared" si="0"/>
        <v>1.5765484E7</v>
      </c>
      <c r="N8" s="340"/>
      <c r="O8" s="110"/>
      <c r="P8" s="81"/>
      <c r="Q8" s="81"/>
      <c r="R8" s="81" t="s">
        <v>149</v>
      </c>
      <c r="S8" s="81"/>
      <c r="T8" s="81"/>
      <c r="U8" s="81"/>
      <c r="V8" s="80"/>
      <c r="W8" s="80"/>
      <c r="X8" s="80"/>
      <c r="Y8" s="80"/>
      <c r="Z8" s="80"/>
      <c r="AA8" s="339" t="n">
        <f t="shared" ref="AA8:AA26" si="1">IF(ABS(AA73)&lt;$AB$69,IF(ABS(AA73)&gt;0,0,"-"),ROUND(AA73/$AB$69,0))</f>
        <v>7728088.0</v>
      </c>
      <c r="AB8" s="340"/>
      <c r="AC8" s="110"/>
    </row>
    <row r="9" spans="1:31" s="13" customFormat="1" ht="14.65" customHeight="1">
      <c r="B9" s="85"/>
      <c r="C9" s="81"/>
      <c r="D9" s="81"/>
      <c r="E9" s="81" t="s">
        <v>7</v>
      </c>
      <c r="F9" s="81"/>
      <c r="G9" s="81"/>
      <c r="H9" s="81"/>
      <c r="I9" s="80"/>
      <c r="J9" s="80"/>
      <c r="K9" s="80"/>
      <c r="L9" s="80"/>
      <c r="M9" s="339" t="n">
        <f t="shared" si="0"/>
        <v>1.3284111E7</v>
      </c>
      <c r="N9" s="340"/>
      <c r="O9" s="110"/>
      <c r="P9" s="81"/>
      <c r="Q9" s="81"/>
      <c r="R9" s="87" t="s">
        <v>8</v>
      </c>
      <c r="S9" s="81"/>
      <c r="T9" s="81"/>
      <c r="U9" s="81"/>
      <c r="V9" s="80"/>
      <c r="W9" s="80"/>
      <c r="X9" s="80"/>
      <c r="Y9" s="80"/>
      <c r="Z9" s="80"/>
      <c r="AA9" s="339" t="str">
        <f t="shared" si="1"/>
        <v>-</v>
      </c>
      <c r="AB9" s="340"/>
      <c r="AC9" s="110"/>
    </row>
    <row r="10" spans="1:31" s="13" customFormat="1" ht="14.65" customHeight="1">
      <c r="B10" s="85"/>
      <c r="C10" s="81"/>
      <c r="D10" s="81"/>
      <c r="E10" s="81"/>
      <c r="F10" s="81" t="s">
        <v>9</v>
      </c>
      <c r="G10" s="81"/>
      <c r="H10" s="81"/>
      <c r="I10" s="80"/>
      <c r="J10" s="80"/>
      <c r="K10" s="80"/>
      <c r="L10" s="80"/>
      <c r="M10" s="339" t="n">
        <f t="shared" si="0"/>
        <v>951292.0</v>
      </c>
      <c r="N10" s="340"/>
      <c r="O10" s="110"/>
      <c r="P10" s="81"/>
      <c r="Q10" s="81"/>
      <c r="R10" s="81" t="s">
        <v>10</v>
      </c>
      <c r="S10" s="81"/>
      <c r="T10" s="81"/>
      <c r="U10" s="81"/>
      <c r="V10" s="80"/>
      <c r="W10" s="80"/>
      <c r="X10" s="80"/>
      <c r="Y10" s="80"/>
      <c r="Z10" s="80"/>
      <c r="AA10" s="339" t="n">
        <f t="shared" si="1"/>
        <v>430360.0</v>
      </c>
      <c r="AB10" s="340"/>
      <c r="AC10" s="110"/>
    </row>
    <row r="11" spans="1:31" s="13" customFormat="1" ht="14.65" customHeight="1">
      <c r="B11" s="85"/>
      <c r="C11" s="81"/>
      <c r="D11" s="81"/>
      <c r="E11" s="81"/>
      <c r="F11" s="81" t="s">
        <v>11</v>
      </c>
      <c r="G11" s="81"/>
      <c r="H11" s="81"/>
      <c r="I11" s="80"/>
      <c r="J11" s="80"/>
      <c r="K11" s="80"/>
      <c r="L11" s="80"/>
      <c r="M11" s="339" t="n">
        <f t="shared" si="0"/>
        <v>1020582.0</v>
      </c>
      <c r="N11" s="340"/>
      <c r="O11" s="110"/>
      <c r="P11" s="81"/>
      <c r="Q11" s="81"/>
      <c r="R11" s="81" t="s">
        <v>12</v>
      </c>
      <c r="S11" s="81"/>
      <c r="T11" s="81"/>
      <c r="U11" s="81"/>
      <c r="V11" s="80"/>
      <c r="W11" s="80"/>
      <c r="X11" s="80"/>
      <c r="Y11" s="80"/>
      <c r="Z11" s="80"/>
      <c r="AA11" s="339" t="str">
        <f t="shared" si="1"/>
        <v>-</v>
      </c>
      <c r="AB11" s="340"/>
      <c r="AC11" s="110"/>
    </row>
    <row r="12" spans="1:31" s="13" customFormat="1" ht="14.65" customHeight="1">
      <c r="B12" s="85"/>
      <c r="C12" s="81"/>
      <c r="D12" s="81"/>
      <c r="E12" s="81"/>
      <c r="F12" s="81" t="s">
        <v>13</v>
      </c>
      <c r="G12" s="81"/>
      <c r="H12" s="81"/>
      <c r="I12" s="80"/>
      <c r="J12" s="80"/>
      <c r="K12" s="80"/>
      <c r="L12" s="80"/>
      <c r="M12" s="339" t="n">
        <f t="shared" si="0"/>
        <v>2.2441296E7</v>
      </c>
      <c r="N12" s="340"/>
      <c r="O12" s="110"/>
      <c r="P12" s="81"/>
      <c r="Q12" s="81"/>
      <c r="R12" s="81" t="s">
        <v>14</v>
      </c>
      <c r="S12" s="81"/>
      <c r="T12" s="81"/>
      <c r="U12" s="81"/>
      <c r="V12" s="80"/>
      <c r="W12" s="80"/>
      <c r="X12" s="80"/>
      <c r="Y12" s="80"/>
      <c r="Z12" s="80"/>
      <c r="AA12" s="339" t="str">
        <f t="shared" si="1"/>
        <v>-</v>
      </c>
      <c r="AB12" s="340"/>
      <c r="AC12" s="110"/>
    </row>
    <row r="13" spans="1:31" s="13" customFormat="1" ht="14.65" customHeight="1">
      <c r="B13" s="85"/>
      <c r="C13" s="81"/>
      <c r="D13" s="81"/>
      <c r="E13" s="81"/>
      <c r="F13" s="81" t="s">
        <v>15</v>
      </c>
      <c r="G13" s="81"/>
      <c r="H13" s="81"/>
      <c r="I13" s="80"/>
      <c r="J13" s="80"/>
      <c r="K13" s="80"/>
      <c r="L13" s="80"/>
      <c r="M13" s="339" t="n">
        <f t="shared" si="0"/>
        <v>-1.1502387E7</v>
      </c>
      <c r="N13" s="340"/>
      <c r="O13" s="110"/>
      <c r="P13" s="81"/>
      <c r="Q13" s="81" t="s">
        <v>138</v>
      </c>
      <c r="R13" s="81"/>
      <c r="S13" s="81"/>
      <c r="T13" s="81"/>
      <c r="U13" s="81"/>
      <c r="V13" s="80"/>
      <c r="W13" s="80"/>
      <c r="X13" s="80"/>
      <c r="Y13" s="80"/>
      <c r="Z13" s="80"/>
      <c r="AA13" s="339" t="n">
        <f t="shared" si="1"/>
        <v>949093.0</v>
      </c>
      <c r="AB13" s="340"/>
      <c r="AC13" s="110"/>
    </row>
    <row r="14" spans="1:31" s="13" customFormat="1" ht="14.65" customHeight="1">
      <c r="B14" s="85"/>
      <c r="C14" s="81"/>
      <c r="D14" s="81"/>
      <c r="E14" s="81"/>
      <c r="F14" s="81" t="s">
        <v>16</v>
      </c>
      <c r="G14" s="81"/>
      <c r="H14" s="81"/>
      <c r="I14" s="80"/>
      <c r="J14" s="80"/>
      <c r="K14" s="80"/>
      <c r="L14" s="80"/>
      <c r="M14" s="339" t="n">
        <f t="shared" si="0"/>
        <v>663551.0</v>
      </c>
      <c r="N14" s="340"/>
      <c r="O14" s="110"/>
      <c r="P14" s="81"/>
      <c r="Q14" s="81"/>
      <c r="R14" s="87" t="s">
        <v>154</v>
      </c>
      <c r="S14" s="81"/>
      <c r="T14" s="81"/>
      <c r="U14" s="81"/>
      <c r="V14" s="80"/>
      <c r="W14" s="80"/>
      <c r="X14" s="80"/>
      <c r="Y14" s="80"/>
      <c r="Z14" s="80"/>
      <c r="AA14" s="339" t="n">
        <f t="shared" si="1"/>
        <v>876336.0</v>
      </c>
      <c r="AB14" s="340"/>
      <c r="AC14" s="110"/>
    </row>
    <row r="15" spans="1:31" s="13" customFormat="1" ht="14.65" customHeight="1">
      <c r="B15" s="85"/>
      <c r="C15" s="81"/>
      <c r="D15" s="81"/>
      <c r="E15" s="81"/>
      <c r="F15" s="81" t="s">
        <v>17</v>
      </c>
      <c r="G15" s="81"/>
      <c r="H15" s="81"/>
      <c r="I15" s="80"/>
      <c r="J15" s="80"/>
      <c r="K15" s="80"/>
      <c r="L15" s="80"/>
      <c r="M15" s="339" t="n">
        <f t="shared" si="0"/>
        <v>-346104.0</v>
      </c>
      <c r="N15" s="340"/>
      <c r="O15" s="110"/>
      <c r="P15" s="81"/>
      <c r="Q15" s="81"/>
      <c r="R15" s="87" t="s">
        <v>18</v>
      </c>
      <c r="S15" s="87"/>
      <c r="T15" s="87"/>
      <c r="U15" s="87"/>
      <c r="V15" s="88"/>
      <c r="W15" s="88"/>
      <c r="X15" s="88"/>
      <c r="Y15" s="88"/>
      <c r="Z15" s="88"/>
      <c r="AA15" s="339" t="str">
        <f t="shared" si="1"/>
        <v>-</v>
      </c>
      <c r="AB15" s="340"/>
      <c r="AC15" s="110"/>
    </row>
    <row r="16" spans="1:31" s="13" customFormat="1" ht="14.65" customHeight="1">
      <c r="B16" s="85"/>
      <c r="C16" s="81"/>
      <c r="D16" s="81"/>
      <c r="E16" s="81"/>
      <c r="F16" s="81" t="s">
        <v>139</v>
      </c>
      <c r="G16" s="89"/>
      <c r="H16" s="89"/>
      <c r="I16" s="90"/>
      <c r="J16" s="90"/>
      <c r="K16" s="90"/>
      <c r="L16" s="90"/>
      <c r="M16" s="339" t="str">
        <f t="shared" si="0"/>
        <v>-</v>
      </c>
      <c r="N16" s="340"/>
      <c r="O16" s="110"/>
      <c r="P16" s="81"/>
      <c r="Q16" s="81"/>
      <c r="R16" s="87" t="s">
        <v>19</v>
      </c>
      <c r="S16" s="87"/>
      <c r="T16" s="87"/>
      <c r="U16" s="87"/>
      <c r="V16" s="88"/>
      <c r="W16" s="88"/>
      <c r="X16" s="88"/>
      <c r="Y16" s="88"/>
      <c r="Z16" s="88"/>
      <c r="AA16" s="339" t="str">
        <f t="shared" si="1"/>
        <v>-</v>
      </c>
      <c r="AB16" s="340"/>
      <c r="AC16" s="110"/>
    </row>
    <row r="17" spans="2:29" s="13" customFormat="1" ht="14.65" customHeight="1">
      <c r="B17" s="85"/>
      <c r="C17" s="81"/>
      <c r="D17" s="81"/>
      <c r="E17" s="81"/>
      <c r="F17" s="81" t="s">
        <v>140</v>
      </c>
      <c r="G17" s="89"/>
      <c r="H17" s="89"/>
      <c r="I17" s="90"/>
      <c r="J17" s="90"/>
      <c r="K17" s="90"/>
      <c r="L17" s="90"/>
      <c r="M17" s="339" t="str">
        <f t="shared" si="0"/>
        <v>-</v>
      </c>
      <c r="N17" s="340"/>
      <c r="O17" s="110"/>
      <c r="P17" s="80"/>
      <c r="Q17" s="81"/>
      <c r="R17" s="87" t="s">
        <v>429</v>
      </c>
      <c r="S17" s="87"/>
      <c r="T17" s="87"/>
      <c r="U17" s="87"/>
      <c r="V17" s="88"/>
      <c r="W17" s="88"/>
      <c r="X17" s="88"/>
      <c r="Y17" s="88"/>
      <c r="Z17" s="88"/>
      <c r="AA17" s="339" t="str">
        <f t="shared" si="1"/>
        <v>-</v>
      </c>
      <c r="AB17" s="340"/>
      <c r="AC17" s="110"/>
    </row>
    <row r="18" spans="2:29" s="13" customFormat="1" ht="14.65" customHeight="1">
      <c r="B18" s="85"/>
      <c r="C18" s="81"/>
      <c r="D18" s="81"/>
      <c r="E18" s="81"/>
      <c r="F18" s="81" t="s">
        <v>21</v>
      </c>
      <c r="G18" s="89"/>
      <c r="H18" s="89"/>
      <c r="I18" s="90"/>
      <c r="J18" s="90"/>
      <c r="K18" s="90"/>
      <c r="L18" s="90"/>
      <c r="M18" s="339" t="str">
        <f t="shared" si="0"/>
        <v>-</v>
      </c>
      <c r="N18" s="340"/>
      <c r="O18" s="110"/>
      <c r="P18" s="80"/>
      <c r="Q18" s="81"/>
      <c r="R18" s="87" t="s">
        <v>428</v>
      </c>
      <c r="S18" s="87"/>
      <c r="T18" s="87"/>
      <c r="U18" s="87"/>
      <c r="V18" s="88"/>
      <c r="W18" s="88"/>
      <c r="X18" s="88"/>
      <c r="Y18" s="88"/>
      <c r="Z18" s="88"/>
      <c r="AA18" s="339" t="str">
        <f t="shared" si="1"/>
        <v>-</v>
      </c>
      <c r="AB18" s="340"/>
      <c r="AC18" s="110"/>
    </row>
    <row r="19" spans="2:29" s="13" customFormat="1" ht="14.65" customHeight="1">
      <c r="B19" s="85"/>
      <c r="C19" s="81"/>
      <c r="D19" s="81"/>
      <c r="E19" s="81"/>
      <c r="F19" s="81" t="s">
        <v>141</v>
      </c>
      <c r="G19" s="89"/>
      <c r="H19" s="89"/>
      <c r="I19" s="90"/>
      <c r="J19" s="90"/>
      <c r="K19" s="90"/>
      <c r="L19" s="90"/>
      <c r="M19" s="339" t="str">
        <f t="shared" si="0"/>
        <v>-</v>
      </c>
      <c r="N19" s="340"/>
      <c r="O19" s="110"/>
      <c r="P19" s="81"/>
      <c r="Q19" s="81"/>
      <c r="R19" s="81" t="s">
        <v>427</v>
      </c>
      <c r="S19" s="81"/>
      <c r="T19" s="81"/>
      <c r="U19" s="81"/>
      <c r="V19" s="80"/>
      <c r="W19" s="80"/>
      <c r="X19" s="80"/>
      <c r="Y19" s="80"/>
      <c r="Z19" s="80"/>
      <c r="AA19" s="339" t="n">
        <f t="shared" si="1"/>
        <v>49660.0</v>
      </c>
      <c r="AB19" s="340"/>
      <c r="AC19" s="110"/>
    </row>
    <row r="20" spans="2:29" s="13" customFormat="1" ht="14.65" customHeight="1">
      <c r="B20" s="85"/>
      <c r="C20" s="81"/>
      <c r="D20" s="81"/>
      <c r="E20" s="81"/>
      <c r="F20" s="81" t="s">
        <v>24</v>
      </c>
      <c r="G20" s="89"/>
      <c r="H20" s="89"/>
      <c r="I20" s="90"/>
      <c r="J20" s="90"/>
      <c r="K20" s="90"/>
      <c r="L20" s="90"/>
      <c r="M20" s="339" t="str">
        <f t="shared" si="0"/>
        <v>-</v>
      </c>
      <c r="N20" s="340"/>
      <c r="O20" s="110"/>
      <c r="P20" s="81"/>
      <c r="Q20" s="81"/>
      <c r="R20" s="87" t="s">
        <v>142</v>
      </c>
      <c r="S20" s="81"/>
      <c r="T20" s="81"/>
      <c r="U20" s="81"/>
      <c r="V20" s="80"/>
      <c r="W20" s="80"/>
      <c r="X20" s="80"/>
      <c r="Y20" s="80"/>
      <c r="Z20" s="80"/>
      <c r="AA20" s="339" t="n">
        <f t="shared" si="1"/>
        <v>12837.0</v>
      </c>
      <c r="AB20" s="340"/>
      <c r="AC20" s="110"/>
    </row>
    <row r="21" spans="2:29" s="13" customFormat="1" ht="14.65" customHeight="1">
      <c r="B21" s="85"/>
      <c r="C21" s="81"/>
      <c r="D21" s="81"/>
      <c r="E21" s="81"/>
      <c r="F21" s="81" t="s">
        <v>419</v>
      </c>
      <c r="G21" s="89"/>
      <c r="H21" s="89"/>
      <c r="I21" s="90"/>
      <c r="J21" s="90"/>
      <c r="K21" s="90"/>
      <c r="L21" s="90"/>
      <c r="M21" s="339" t="str">
        <f t="shared" si="0"/>
        <v>-</v>
      </c>
      <c r="N21" s="340"/>
      <c r="O21" s="110"/>
      <c r="P21" s="81"/>
      <c r="Q21" s="81"/>
      <c r="R21" s="81" t="s">
        <v>431</v>
      </c>
      <c r="S21" s="81"/>
      <c r="T21" s="81"/>
      <c r="U21" s="81"/>
      <c r="V21" s="80"/>
      <c r="W21" s="80"/>
      <c r="X21" s="80"/>
      <c r="Y21" s="80"/>
      <c r="Z21" s="80"/>
      <c r="AA21" s="339" t="n">
        <f t="shared" si="1"/>
        <v>10260.0</v>
      </c>
      <c r="AB21" s="340"/>
      <c r="AC21" s="114"/>
    </row>
    <row r="22" spans="2:29" s="13" customFormat="1" ht="14.65" customHeight="1">
      <c r="B22" s="85"/>
      <c r="C22" s="81"/>
      <c r="D22" s="81"/>
      <c r="E22" s="81"/>
      <c r="F22" s="81" t="s">
        <v>143</v>
      </c>
      <c r="G22" s="81"/>
      <c r="H22" s="81"/>
      <c r="I22" s="80"/>
      <c r="J22" s="80"/>
      <c r="K22" s="80"/>
      <c r="L22" s="80"/>
      <c r="M22" s="339" t="str">
        <f t="shared" si="0"/>
        <v>-</v>
      </c>
      <c r="N22" s="340"/>
      <c r="O22" s="110"/>
      <c r="P22" s="359" t="s">
        <v>439</v>
      </c>
      <c r="Q22" s="359"/>
      <c r="R22" s="359"/>
      <c r="S22" s="359"/>
      <c r="T22" s="359"/>
      <c r="U22" s="359"/>
      <c r="V22" s="359"/>
      <c r="W22" s="359"/>
      <c r="X22" s="359"/>
      <c r="Y22" s="359"/>
      <c r="Z22" s="360"/>
      <c r="AA22" s="361" t="n">
        <f t="shared" si="1"/>
        <v>9107541.0</v>
      </c>
      <c r="AB22" s="362"/>
      <c r="AC22" s="115"/>
    </row>
    <row r="23" spans="2:29" s="13" customFormat="1" ht="14.65" customHeight="1">
      <c r="B23" s="85"/>
      <c r="C23" s="81"/>
      <c r="D23" s="81"/>
      <c r="E23" s="81"/>
      <c r="F23" s="81" t="s">
        <v>420</v>
      </c>
      <c r="G23" s="81"/>
      <c r="H23" s="81"/>
      <c r="I23" s="80"/>
      <c r="J23" s="80"/>
      <c r="K23" s="80"/>
      <c r="L23" s="80"/>
      <c r="M23" s="339" t="str">
        <f t="shared" si="0"/>
        <v>-</v>
      </c>
      <c r="N23" s="340"/>
      <c r="O23" s="110"/>
      <c r="P23" s="81" t="s">
        <v>438</v>
      </c>
      <c r="Q23" s="93"/>
      <c r="R23" s="93"/>
      <c r="S23" s="93"/>
      <c r="T23" s="93"/>
      <c r="U23" s="93"/>
      <c r="V23" s="93"/>
      <c r="W23" s="93"/>
      <c r="X23" s="93"/>
      <c r="Y23" s="93"/>
      <c r="Z23" s="91"/>
      <c r="AA23" s="357"/>
      <c r="AB23" s="358"/>
      <c r="AC23" s="110"/>
    </row>
    <row r="24" spans="2:29" s="13" customFormat="1" ht="14.65" customHeight="1">
      <c r="B24" s="85"/>
      <c r="C24" s="81"/>
      <c r="D24" s="81"/>
      <c r="E24" s="81"/>
      <c r="F24" s="81" t="s">
        <v>29</v>
      </c>
      <c r="G24" s="81"/>
      <c r="H24" s="81"/>
      <c r="I24" s="80"/>
      <c r="J24" s="80"/>
      <c r="K24" s="80"/>
      <c r="L24" s="80"/>
      <c r="M24" s="339" t="n">
        <f t="shared" si="0"/>
        <v>55880.0</v>
      </c>
      <c r="N24" s="340"/>
      <c r="O24" s="110"/>
      <c r="P24" s="81"/>
      <c r="Q24" s="87" t="s">
        <v>440</v>
      </c>
      <c r="R24" s="81"/>
      <c r="S24" s="81"/>
      <c r="T24" s="81"/>
      <c r="U24" s="81"/>
      <c r="V24" s="80"/>
      <c r="W24" s="80"/>
      <c r="X24" s="80"/>
      <c r="Y24" s="80"/>
      <c r="Z24" s="80"/>
      <c r="AA24" s="339" t="n">
        <f t="shared" si="1"/>
        <v>1.9943312E7</v>
      </c>
      <c r="AB24" s="340"/>
      <c r="AC24" s="110"/>
    </row>
    <row r="25" spans="2:29" s="13" customFormat="1" ht="14.65" customHeight="1">
      <c r="B25" s="85"/>
      <c r="C25" s="81"/>
      <c r="D25" s="81"/>
      <c r="E25" s="81" t="s">
        <v>421</v>
      </c>
      <c r="F25" s="81"/>
      <c r="G25" s="81"/>
      <c r="H25" s="81"/>
      <c r="I25" s="80"/>
      <c r="J25" s="80"/>
      <c r="K25" s="80"/>
      <c r="L25" s="80"/>
      <c r="M25" s="339" t="n">
        <f t="shared" si="0"/>
        <v>2296277.0</v>
      </c>
      <c r="N25" s="340"/>
      <c r="O25" s="110"/>
      <c r="P25" s="81"/>
      <c r="Q25" s="80" t="s">
        <v>441</v>
      </c>
      <c r="R25" s="81"/>
      <c r="S25" s="81"/>
      <c r="T25" s="81"/>
      <c r="U25" s="81"/>
      <c r="V25" s="80"/>
      <c r="W25" s="80"/>
      <c r="X25" s="80"/>
      <c r="Y25" s="80"/>
      <c r="Z25" s="80"/>
      <c r="AA25" s="339" t="n">
        <f t="shared" si="1"/>
        <v>-8999430.0</v>
      </c>
      <c r="AB25" s="340"/>
      <c r="AC25" s="110"/>
    </row>
    <row r="26" spans="2:29" s="13" customFormat="1" ht="14.65" customHeight="1">
      <c r="B26" s="85"/>
      <c r="C26" s="81"/>
      <c r="D26" s="81"/>
      <c r="E26" s="81"/>
      <c r="F26" s="81" t="s">
        <v>9</v>
      </c>
      <c r="G26" s="81"/>
      <c r="H26" s="81"/>
      <c r="I26" s="80"/>
      <c r="J26" s="80"/>
      <c r="K26" s="80"/>
      <c r="L26" s="80"/>
      <c r="M26" s="339" t="n">
        <f t="shared" si="0"/>
        <v>205.0</v>
      </c>
      <c r="N26" s="340"/>
      <c r="O26" s="110"/>
      <c r="P26" s="80"/>
      <c r="Q26" s="80" t="s">
        <v>408</v>
      </c>
      <c r="R26" s="80"/>
      <c r="S26" s="80"/>
      <c r="T26" s="80"/>
      <c r="U26" s="80"/>
      <c r="V26" s="80"/>
      <c r="W26" s="80"/>
      <c r="X26" s="80"/>
      <c r="Y26" s="80"/>
      <c r="Z26" s="95"/>
      <c r="AA26" s="339" t="str">
        <f t="shared" si="1"/>
        <v>-</v>
      </c>
      <c r="AB26" s="340"/>
      <c r="AC26" s="111"/>
    </row>
    <row r="27" spans="2:29" s="13" customFormat="1" ht="14.65" customHeight="1">
      <c r="B27" s="85"/>
      <c r="C27" s="81"/>
      <c r="D27" s="81"/>
      <c r="E27" s="81"/>
      <c r="F27" s="81" t="s">
        <v>422</v>
      </c>
      <c r="G27" s="81"/>
      <c r="H27" s="81"/>
      <c r="I27" s="80"/>
      <c r="J27" s="80"/>
      <c r="K27" s="80"/>
      <c r="L27" s="80"/>
      <c r="M27" s="339" t="str">
        <f t="shared" si="0"/>
        <v>-</v>
      </c>
      <c r="N27" s="340"/>
      <c r="O27" s="110"/>
      <c r="P27" s="80"/>
      <c r="Q27" s="80"/>
      <c r="R27" s="80"/>
      <c r="S27" s="80"/>
      <c r="T27" s="80"/>
      <c r="U27" s="80"/>
      <c r="V27" s="80"/>
      <c r="W27" s="80"/>
      <c r="X27" s="80"/>
      <c r="Y27" s="80"/>
      <c r="Z27" s="80"/>
      <c r="AA27" s="355"/>
      <c r="AB27" s="356"/>
      <c r="AC27" s="97"/>
    </row>
    <row r="28" spans="2:29" s="13" customFormat="1" ht="14.65" customHeight="1">
      <c r="B28" s="85"/>
      <c r="C28" s="81"/>
      <c r="D28" s="81"/>
      <c r="E28" s="81"/>
      <c r="F28" s="81" t="s">
        <v>423</v>
      </c>
      <c r="G28" s="81"/>
      <c r="H28" s="81"/>
      <c r="I28" s="80"/>
      <c r="J28" s="80"/>
      <c r="K28" s="80"/>
      <c r="L28" s="80"/>
      <c r="M28" s="339" t="str">
        <f t="shared" si="0"/>
        <v>-</v>
      </c>
      <c r="N28" s="340"/>
      <c r="O28" s="110"/>
      <c r="P28" s="80"/>
      <c r="Q28" s="80"/>
      <c r="R28" s="80"/>
      <c r="S28" s="80"/>
      <c r="T28" s="80"/>
      <c r="U28" s="80"/>
      <c r="V28" s="80"/>
      <c r="W28" s="80"/>
      <c r="X28" s="80"/>
      <c r="Y28" s="80"/>
      <c r="Z28" s="80"/>
      <c r="AA28" s="355"/>
      <c r="AB28" s="356"/>
      <c r="AC28" s="97"/>
    </row>
    <row r="29" spans="2:29" s="13" customFormat="1" ht="14.65" customHeight="1">
      <c r="B29" s="85"/>
      <c r="C29" s="81"/>
      <c r="D29" s="81"/>
      <c r="E29" s="81"/>
      <c r="F29" s="81" t="s">
        <v>16</v>
      </c>
      <c r="G29" s="81"/>
      <c r="H29" s="81"/>
      <c r="I29" s="80"/>
      <c r="J29" s="80"/>
      <c r="K29" s="80"/>
      <c r="L29" s="80"/>
      <c r="M29" s="339" t="n">
        <f t="shared" si="0"/>
        <v>1.0385824E7</v>
      </c>
      <c r="N29" s="340"/>
      <c r="O29" s="110"/>
      <c r="P29" s="80"/>
      <c r="Q29" s="80"/>
      <c r="R29" s="80"/>
      <c r="S29" s="80"/>
      <c r="T29" s="80"/>
      <c r="U29" s="80"/>
      <c r="V29" s="80"/>
      <c r="W29" s="80"/>
      <c r="X29" s="80"/>
      <c r="Y29" s="80"/>
      <c r="Z29" s="80"/>
      <c r="AA29" s="355"/>
      <c r="AB29" s="356"/>
      <c r="AC29" s="97"/>
    </row>
    <row r="30" spans="2:29" s="13" customFormat="1" ht="14.65" customHeight="1">
      <c r="B30" s="85"/>
      <c r="C30" s="81"/>
      <c r="D30" s="81"/>
      <c r="E30" s="81"/>
      <c r="F30" s="81" t="s">
        <v>424</v>
      </c>
      <c r="G30" s="81"/>
      <c r="H30" s="81"/>
      <c r="I30" s="80"/>
      <c r="J30" s="80"/>
      <c r="K30" s="80"/>
      <c r="L30" s="80"/>
      <c r="M30" s="339" t="n">
        <f t="shared" si="0"/>
        <v>-8126436.0</v>
      </c>
      <c r="N30" s="340"/>
      <c r="O30" s="110"/>
      <c r="P30" s="80"/>
      <c r="Q30" s="80"/>
      <c r="R30" s="80"/>
      <c r="S30" s="80"/>
      <c r="T30" s="80"/>
      <c r="U30" s="80"/>
      <c r="V30" s="80"/>
      <c r="W30" s="80"/>
      <c r="X30" s="80"/>
      <c r="Y30" s="80"/>
      <c r="Z30" s="80"/>
      <c r="AA30" s="355"/>
      <c r="AB30" s="356"/>
      <c r="AC30" s="97"/>
    </row>
    <row r="31" spans="2:29" s="13" customFormat="1" ht="14.65" customHeight="1">
      <c r="B31" s="85"/>
      <c r="C31" s="81"/>
      <c r="D31" s="81"/>
      <c r="E31" s="81"/>
      <c r="F31" s="81" t="s">
        <v>35</v>
      </c>
      <c r="G31" s="81"/>
      <c r="H31" s="81"/>
      <c r="I31" s="80"/>
      <c r="J31" s="80"/>
      <c r="K31" s="80"/>
      <c r="L31" s="80"/>
      <c r="M31" s="339" t="str">
        <f t="shared" ref="M31:M32" si="2">IF(ABS(M96)&lt;$AB$69,IF(ABS(M96)&gt;0,0,"-"),ROUND(M96/$AB$69,0))</f>
        <v>-</v>
      </c>
      <c r="N31" s="340"/>
      <c r="O31" s="110"/>
      <c r="P31" s="80"/>
      <c r="Q31" s="80"/>
      <c r="R31" s="80"/>
      <c r="S31" s="80"/>
      <c r="T31" s="80"/>
      <c r="U31" s="80"/>
      <c r="V31" s="80"/>
      <c r="W31" s="80"/>
      <c r="X31" s="80"/>
      <c r="Y31" s="80"/>
      <c r="Z31" s="80"/>
      <c r="AA31" s="355"/>
      <c r="AB31" s="356"/>
      <c r="AC31" s="97"/>
    </row>
    <row r="32" spans="2:29" s="13" customFormat="1" ht="14.65" customHeight="1">
      <c r="B32" s="85"/>
      <c r="C32" s="81"/>
      <c r="D32" s="81"/>
      <c r="E32" s="81"/>
      <c r="F32" s="81" t="s">
        <v>420</v>
      </c>
      <c r="G32" s="81"/>
      <c r="H32" s="81"/>
      <c r="I32" s="80"/>
      <c r="J32" s="80"/>
      <c r="K32" s="80"/>
      <c r="L32" s="80"/>
      <c r="M32" s="339" t="str">
        <f t="shared" si="2"/>
        <v>-</v>
      </c>
      <c r="N32" s="340"/>
      <c r="O32" s="110"/>
      <c r="P32" s="80"/>
      <c r="Q32" s="80"/>
      <c r="R32" s="80"/>
      <c r="S32" s="80"/>
      <c r="T32" s="80"/>
      <c r="U32" s="80"/>
      <c r="V32" s="80"/>
      <c r="W32" s="80"/>
      <c r="X32" s="80"/>
      <c r="Y32" s="80"/>
      <c r="Z32" s="80"/>
      <c r="AA32" s="355"/>
      <c r="AB32" s="356"/>
      <c r="AC32" s="97"/>
    </row>
    <row r="33" spans="2:29" s="13" customFormat="1" ht="14.65" customHeight="1">
      <c r="B33" s="85"/>
      <c r="C33" s="81"/>
      <c r="D33" s="81"/>
      <c r="E33" s="81"/>
      <c r="F33" s="81" t="s">
        <v>29</v>
      </c>
      <c r="G33" s="81"/>
      <c r="H33" s="81"/>
      <c r="I33" s="80"/>
      <c r="J33" s="80"/>
      <c r="K33" s="80"/>
      <c r="L33" s="80"/>
      <c r="M33" s="339" t="n">
        <f t="shared" ref="M33:M63" si="3">IF(ABS(M98)&lt;$AB$69,IF(ABS(M98)&gt;0,0,"-"),ROUND(M98/$AB$69,0))</f>
        <v>36685.0</v>
      </c>
      <c r="N33" s="340"/>
      <c r="O33" s="110"/>
      <c r="P33" s="80"/>
      <c r="Q33" s="80"/>
      <c r="R33" s="80"/>
      <c r="S33" s="80"/>
      <c r="T33" s="80"/>
      <c r="U33" s="80"/>
      <c r="V33" s="80"/>
      <c r="W33" s="80"/>
      <c r="X33" s="80"/>
      <c r="Y33" s="80"/>
      <c r="Z33" s="80"/>
      <c r="AA33" s="355"/>
      <c r="AB33" s="356"/>
      <c r="AC33" s="97"/>
    </row>
    <row r="34" spans="2:29" s="13" customFormat="1" ht="14.65" customHeight="1">
      <c r="B34" s="85"/>
      <c r="C34" s="81"/>
      <c r="D34" s="81"/>
      <c r="E34" s="81" t="s">
        <v>36</v>
      </c>
      <c r="F34" s="98"/>
      <c r="G34" s="98"/>
      <c r="H34" s="98"/>
      <c r="I34" s="99"/>
      <c r="J34" s="99"/>
      <c r="K34" s="99"/>
      <c r="L34" s="99"/>
      <c r="M34" s="339" t="n">
        <f t="shared" si="3"/>
        <v>1436727.0</v>
      </c>
      <c r="N34" s="340"/>
      <c r="O34" s="110"/>
      <c r="P34" s="80"/>
      <c r="Q34" s="80"/>
      <c r="R34" s="80"/>
      <c r="S34" s="80"/>
      <c r="T34" s="80"/>
      <c r="U34" s="80"/>
      <c r="V34" s="80"/>
      <c r="W34" s="80"/>
      <c r="X34" s="80"/>
      <c r="Y34" s="80"/>
      <c r="Z34" s="80"/>
      <c r="AA34" s="355"/>
      <c r="AB34" s="356"/>
      <c r="AC34" s="97"/>
    </row>
    <row r="35" spans="2:29" s="13" customFormat="1" ht="14.65" customHeight="1">
      <c r="B35" s="85"/>
      <c r="C35" s="81"/>
      <c r="D35" s="81"/>
      <c r="E35" s="81" t="s">
        <v>425</v>
      </c>
      <c r="F35" s="98"/>
      <c r="G35" s="98"/>
      <c r="H35" s="98"/>
      <c r="I35" s="99"/>
      <c r="J35" s="99"/>
      <c r="K35" s="99"/>
      <c r="L35" s="99"/>
      <c r="M35" s="339" t="n">
        <f t="shared" si="3"/>
        <v>-1251631.0</v>
      </c>
      <c r="N35" s="340"/>
      <c r="O35" s="110"/>
      <c r="P35" s="80"/>
      <c r="Q35" s="80"/>
      <c r="R35" s="80"/>
      <c r="S35" s="80"/>
      <c r="T35" s="80"/>
      <c r="U35" s="80"/>
      <c r="V35" s="80"/>
      <c r="W35" s="80"/>
      <c r="X35" s="80"/>
      <c r="Y35" s="80"/>
      <c r="Z35" s="80"/>
      <c r="AA35" s="355"/>
      <c r="AB35" s="356"/>
      <c r="AC35" s="97"/>
    </row>
    <row r="36" spans="2:29" s="13" customFormat="1" ht="14.65" customHeight="1">
      <c r="B36" s="85"/>
      <c r="C36" s="81"/>
      <c r="D36" s="81" t="s">
        <v>426</v>
      </c>
      <c r="E36" s="81"/>
      <c r="F36" s="98"/>
      <c r="G36" s="98"/>
      <c r="H36" s="98"/>
      <c r="I36" s="99"/>
      <c r="J36" s="99"/>
      <c r="K36" s="99"/>
      <c r="L36" s="99"/>
      <c r="M36" s="339" t="n">
        <f t="shared" si="3"/>
        <v>13891.0</v>
      </c>
      <c r="N36" s="340"/>
      <c r="O36" s="110"/>
      <c r="P36" s="80"/>
      <c r="Q36" s="80"/>
      <c r="R36" s="80"/>
      <c r="S36" s="80"/>
      <c r="T36" s="80"/>
      <c r="U36" s="80"/>
      <c r="V36" s="80"/>
      <c r="W36" s="80"/>
      <c r="X36" s="80"/>
      <c r="Y36" s="80"/>
      <c r="Z36" s="80"/>
      <c r="AA36" s="84"/>
      <c r="AB36" s="107"/>
      <c r="AC36" s="97"/>
    </row>
    <row r="37" spans="2:29" s="13" customFormat="1" ht="14.65" customHeight="1">
      <c r="B37" s="85"/>
      <c r="C37" s="81"/>
      <c r="D37" s="81"/>
      <c r="E37" s="81" t="s">
        <v>39</v>
      </c>
      <c r="F37" s="81"/>
      <c r="G37" s="81"/>
      <c r="H37" s="81"/>
      <c r="I37" s="80"/>
      <c r="J37" s="80"/>
      <c r="K37" s="80"/>
      <c r="L37" s="80"/>
      <c r="M37" s="339" t="n">
        <f t="shared" si="3"/>
        <v>13891.0</v>
      </c>
      <c r="N37" s="340"/>
      <c r="O37" s="110"/>
      <c r="P37" s="80"/>
      <c r="Q37" s="80"/>
      <c r="R37" s="80"/>
      <c r="S37" s="80"/>
      <c r="T37" s="80"/>
      <c r="U37" s="80"/>
      <c r="V37" s="80"/>
      <c r="W37" s="80"/>
      <c r="X37" s="80"/>
      <c r="Y37" s="80"/>
      <c r="Z37" s="80"/>
      <c r="AA37" s="84"/>
      <c r="AB37" s="107"/>
      <c r="AC37" s="97"/>
    </row>
    <row r="38" spans="2:29" s="13" customFormat="1" ht="14.65" customHeight="1">
      <c r="B38" s="85"/>
      <c r="C38" s="81"/>
      <c r="D38" s="81"/>
      <c r="E38" s="81" t="s">
        <v>144</v>
      </c>
      <c r="F38" s="81"/>
      <c r="G38" s="81"/>
      <c r="H38" s="81"/>
      <c r="I38" s="80"/>
      <c r="J38" s="80"/>
      <c r="K38" s="80"/>
      <c r="L38" s="80"/>
      <c r="M38" s="339" t="str">
        <f t="shared" si="3"/>
        <v>-</v>
      </c>
      <c r="N38" s="340"/>
      <c r="O38" s="110"/>
      <c r="P38" s="80"/>
      <c r="Q38" s="80"/>
      <c r="R38" s="80"/>
      <c r="S38" s="80"/>
      <c r="T38" s="80"/>
      <c r="U38" s="80"/>
      <c r="V38" s="80"/>
      <c r="W38" s="80"/>
      <c r="X38" s="80"/>
      <c r="Y38" s="80"/>
      <c r="Z38" s="80"/>
      <c r="AA38" s="84"/>
      <c r="AB38" s="107"/>
      <c r="AC38" s="97"/>
    </row>
    <row r="39" spans="2:29" s="13" customFormat="1" ht="14.65" customHeight="1">
      <c r="B39" s="85"/>
      <c r="C39" s="81"/>
      <c r="D39" s="81" t="s">
        <v>40</v>
      </c>
      <c r="E39" s="81"/>
      <c r="F39" s="81"/>
      <c r="G39" s="81"/>
      <c r="H39" s="81"/>
      <c r="I39" s="81"/>
      <c r="J39" s="80"/>
      <c r="K39" s="80"/>
      <c r="L39" s="80"/>
      <c r="M39" s="339" t="n">
        <f t="shared" si="3"/>
        <v>3058768.0</v>
      </c>
      <c r="N39" s="340"/>
      <c r="O39" s="110"/>
      <c r="P39" s="80"/>
      <c r="Q39" s="80"/>
      <c r="R39" s="80"/>
      <c r="S39" s="80"/>
      <c r="T39" s="80"/>
      <c r="U39" s="80"/>
      <c r="V39" s="80"/>
      <c r="W39" s="80"/>
      <c r="X39" s="80"/>
      <c r="Y39" s="80"/>
      <c r="Z39" s="80"/>
      <c r="AA39" s="84"/>
      <c r="AB39" s="107"/>
      <c r="AC39" s="97"/>
    </row>
    <row r="40" spans="2:29" s="13" customFormat="1" ht="14.65" customHeight="1">
      <c r="B40" s="85"/>
      <c r="C40" s="81"/>
      <c r="D40" s="81"/>
      <c r="E40" s="81" t="s">
        <v>41</v>
      </c>
      <c r="F40" s="81"/>
      <c r="G40" s="81"/>
      <c r="H40" s="81"/>
      <c r="I40" s="81"/>
      <c r="J40" s="80"/>
      <c r="K40" s="80"/>
      <c r="L40" s="80"/>
      <c r="M40" s="339" t="n">
        <f t="shared" si="3"/>
        <v>56281.0</v>
      </c>
      <c r="N40" s="340"/>
      <c r="O40" s="110"/>
      <c r="P40" s="80"/>
      <c r="Q40" s="80"/>
      <c r="R40" s="80"/>
      <c r="S40" s="80"/>
      <c r="T40" s="80"/>
      <c r="U40" s="80"/>
      <c r="V40" s="80"/>
      <c r="W40" s="80"/>
      <c r="X40" s="80"/>
      <c r="Y40" s="80"/>
      <c r="Z40" s="80"/>
      <c r="AA40" s="84"/>
      <c r="AB40" s="107"/>
      <c r="AC40" s="97"/>
    </row>
    <row r="41" spans="2:29" s="13" customFormat="1" ht="14.65" customHeight="1">
      <c r="B41" s="85"/>
      <c r="C41" s="81"/>
      <c r="D41" s="81"/>
      <c r="E41" s="81"/>
      <c r="F41" s="87" t="s">
        <v>42</v>
      </c>
      <c r="G41" s="81"/>
      <c r="H41" s="81"/>
      <c r="I41" s="81"/>
      <c r="J41" s="80"/>
      <c r="K41" s="80"/>
      <c r="L41" s="80"/>
      <c r="M41" s="339" t="n">
        <f t="shared" si="3"/>
        <v>35860.0</v>
      </c>
      <c r="N41" s="340"/>
      <c r="O41" s="110"/>
      <c r="P41" s="80"/>
      <c r="Q41" s="80"/>
      <c r="R41" s="80"/>
      <c r="S41" s="80"/>
      <c r="T41" s="80"/>
      <c r="U41" s="80"/>
      <c r="V41" s="80"/>
      <c r="W41" s="80"/>
      <c r="X41" s="80"/>
      <c r="Y41" s="80"/>
      <c r="Z41" s="80"/>
      <c r="AA41" s="355"/>
      <c r="AB41" s="356"/>
      <c r="AC41" s="97"/>
    </row>
    <row r="42" spans="2:29" s="13" customFormat="1" ht="14.65" customHeight="1">
      <c r="B42" s="85"/>
      <c r="C42" s="81"/>
      <c r="D42" s="81"/>
      <c r="E42" s="81"/>
      <c r="F42" s="87" t="s">
        <v>43</v>
      </c>
      <c r="G42" s="81"/>
      <c r="H42" s="81"/>
      <c r="I42" s="81"/>
      <c r="J42" s="80"/>
      <c r="K42" s="80"/>
      <c r="L42" s="80"/>
      <c r="M42" s="339" t="n">
        <f t="shared" si="3"/>
        <v>20421.0</v>
      </c>
      <c r="N42" s="340"/>
      <c r="O42" s="110"/>
      <c r="P42" s="80"/>
      <c r="Q42" s="80"/>
      <c r="R42" s="80"/>
      <c r="S42" s="80"/>
      <c r="T42" s="80"/>
      <c r="U42" s="80"/>
      <c r="V42" s="80"/>
      <c r="W42" s="80"/>
      <c r="X42" s="80"/>
      <c r="Y42" s="80"/>
      <c r="Z42" s="80"/>
      <c r="AA42" s="355"/>
      <c r="AB42" s="356"/>
      <c r="AC42" s="97"/>
    </row>
    <row r="43" spans="2:29" s="13" customFormat="1" ht="14.65" customHeight="1">
      <c r="B43" s="85"/>
      <c r="C43" s="81"/>
      <c r="D43" s="81"/>
      <c r="E43" s="81"/>
      <c r="F43" s="87" t="s">
        <v>14</v>
      </c>
      <c r="G43" s="81"/>
      <c r="H43" s="81"/>
      <c r="I43" s="81"/>
      <c r="J43" s="80"/>
      <c r="K43" s="80"/>
      <c r="L43" s="80"/>
      <c r="M43" s="339" t="str">
        <f t="shared" si="3"/>
        <v>-</v>
      </c>
      <c r="N43" s="340"/>
      <c r="O43" s="110"/>
      <c r="P43" s="80"/>
      <c r="Q43" s="80"/>
      <c r="R43" s="80"/>
      <c r="S43" s="80"/>
      <c r="T43" s="80"/>
      <c r="U43" s="80"/>
      <c r="V43" s="80"/>
      <c r="W43" s="80"/>
      <c r="X43" s="80"/>
      <c r="Y43" s="80"/>
      <c r="Z43" s="80"/>
      <c r="AA43" s="355"/>
      <c r="AB43" s="356"/>
      <c r="AC43" s="97"/>
    </row>
    <row r="44" spans="2:29" s="13" customFormat="1" ht="14.65" customHeight="1">
      <c r="B44" s="85"/>
      <c r="C44" s="81"/>
      <c r="D44" s="81"/>
      <c r="E44" s="100" t="s">
        <v>398</v>
      </c>
      <c r="F44" s="100"/>
      <c r="G44" s="100"/>
      <c r="H44" s="100"/>
      <c r="I44" s="101"/>
      <c r="J44" s="101"/>
      <c r="K44" s="101"/>
      <c r="L44" s="101"/>
      <c r="M44" s="339" t="str">
        <f t="shared" si="3"/>
        <v>-</v>
      </c>
      <c r="N44" s="340"/>
      <c r="O44" s="110"/>
      <c r="P44" s="80"/>
      <c r="Q44" s="80"/>
      <c r="R44" s="80"/>
      <c r="S44" s="80"/>
      <c r="T44" s="80"/>
      <c r="U44" s="80"/>
      <c r="V44" s="80"/>
      <c r="W44" s="80"/>
      <c r="X44" s="80"/>
      <c r="Y44" s="80"/>
      <c r="Z44" s="80"/>
      <c r="AA44" s="355"/>
      <c r="AB44" s="356"/>
      <c r="AC44" s="97"/>
    </row>
    <row r="45" spans="2:29" s="13" customFormat="1" ht="14.65" customHeight="1">
      <c r="B45" s="85"/>
      <c r="C45" s="81"/>
      <c r="D45" s="81"/>
      <c r="E45" s="81" t="s">
        <v>44</v>
      </c>
      <c r="F45" s="81"/>
      <c r="G45" s="81"/>
      <c r="H45" s="81"/>
      <c r="I45" s="80"/>
      <c r="J45" s="80"/>
      <c r="K45" s="80"/>
      <c r="L45" s="80"/>
      <c r="M45" s="339" t="n">
        <f t="shared" si="3"/>
        <v>75317.0</v>
      </c>
      <c r="N45" s="340"/>
      <c r="O45" s="110"/>
      <c r="P45" s="80"/>
      <c r="Q45" s="80"/>
      <c r="R45" s="80"/>
      <c r="S45" s="80"/>
      <c r="T45" s="80"/>
      <c r="U45" s="80"/>
      <c r="V45" s="80"/>
      <c r="W45" s="80"/>
      <c r="X45" s="80"/>
      <c r="Y45" s="80"/>
      <c r="Z45" s="80"/>
      <c r="AA45" s="355"/>
      <c r="AB45" s="356"/>
      <c r="AC45" s="97"/>
    </row>
    <row r="46" spans="2:29" s="13" customFormat="1" ht="14.65" customHeight="1">
      <c r="B46" s="85"/>
      <c r="C46" s="81"/>
      <c r="D46" s="81"/>
      <c r="E46" s="81" t="s">
        <v>45</v>
      </c>
      <c r="F46" s="81"/>
      <c r="G46" s="81"/>
      <c r="H46" s="81"/>
      <c r="I46" s="80"/>
      <c r="J46" s="80"/>
      <c r="K46" s="80"/>
      <c r="L46" s="80"/>
      <c r="M46" s="339" t="n">
        <f t="shared" si="3"/>
        <v>44674.0</v>
      </c>
      <c r="N46" s="340"/>
      <c r="O46" s="110"/>
      <c r="P46" s="80"/>
      <c r="Q46" s="80"/>
      <c r="R46" s="80"/>
      <c r="S46" s="80"/>
      <c r="T46" s="80"/>
      <c r="U46" s="80"/>
      <c r="V46" s="80"/>
      <c r="W46" s="80"/>
      <c r="X46" s="80"/>
      <c r="Y46" s="80"/>
      <c r="Z46" s="80"/>
      <c r="AA46" s="355"/>
      <c r="AB46" s="356"/>
      <c r="AC46" s="97"/>
    </row>
    <row r="47" spans="2:29" s="13" customFormat="1" ht="14.65" customHeight="1">
      <c r="B47" s="85"/>
      <c r="C47" s="81"/>
      <c r="D47" s="81"/>
      <c r="E47" s="81" t="s">
        <v>46</v>
      </c>
      <c r="F47" s="81"/>
      <c r="G47" s="81"/>
      <c r="H47" s="81"/>
      <c r="I47" s="80"/>
      <c r="J47" s="80"/>
      <c r="K47" s="80"/>
      <c r="L47" s="80"/>
      <c r="M47" s="339" t="n">
        <f t="shared" si="3"/>
        <v>2275412.0</v>
      </c>
      <c r="N47" s="340"/>
      <c r="O47" s="110"/>
      <c r="P47" s="80"/>
      <c r="Q47" s="80"/>
      <c r="R47" s="80"/>
      <c r="S47" s="80"/>
      <c r="T47" s="80"/>
      <c r="U47" s="80"/>
      <c r="V47" s="80"/>
      <c r="W47" s="80"/>
      <c r="X47" s="80"/>
      <c r="Y47" s="80"/>
      <c r="Z47" s="80"/>
      <c r="AA47" s="84"/>
      <c r="AB47" s="107"/>
      <c r="AC47" s="97"/>
    </row>
    <row r="48" spans="2:29" s="13" customFormat="1" ht="14.65" customHeight="1">
      <c r="B48" s="85"/>
      <c r="C48" s="81"/>
      <c r="D48" s="81"/>
      <c r="E48" s="81"/>
      <c r="F48" s="87" t="s">
        <v>47</v>
      </c>
      <c r="G48" s="81"/>
      <c r="H48" s="81"/>
      <c r="I48" s="80"/>
      <c r="J48" s="80"/>
      <c r="K48" s="80"/>
      <c r="L48" s="80"/>
      <c r="M48" s="339" t="n">
        <f t="shared" si="3"/>
        <v>833748.0</v>
      </c>
      <c r="N48" s="340"/>
      <c r="O48" s="110"/>
      <c r="P48" s="80"/>
      <c r="Q48" s="80"/>
      <c r="R48" s="80"/>
      <c r="S48" s="80"/>
      <c r="T48" s="80"/>
      <c r="U48" s="80"/>
      <c r="V48" s="80"/>
      <c r="W48" s="80"/>
      <c r="X48" s="80"/>
      <c r="Y48" s="80"/>
      <c r="Z48" s="80"/>
      <c r="AA48" s="84"/>
      <c r="AB48" s="107"/>
      <c r="AC48" s="97"/>
    </row>
    <row r="49" spans="2:33" s="13" customFormat="1" ht="14.65" customHeight="1">
      <c r="B49" s="85"/>
      <c r="C49" s="80"/>
      <c r="D49" s="81"/>
      <c r="E49" s="81"/>
      <c r="F49" s="81" t="s">
        <v>35</v>
      </c>
      <c r="G49" s="81"/>
      <c r="H49" s="81"/>
      <c r="I49" s="80"/>
      <c r="J49" s="80"/>
      <c r="K49" s="80"/>
      <c r="L49" s="80"/>
      <c r="M49" s="339" t="n">
        <f t="shared" si="3"/>
        <v>1441664.0</v>
      </c>
      <c r="N49" s="340"/>
      <c r="O49" s="110"/>
      <c r="P49" s="80"/>
      <c r="Q49" s="80"/>
      <c r="R49" s="80"/>
      <c r="S49" s="80"/>
      <c r="T49" s="80"/>
      <c r="U49" s="80"/>
      <c r="V49" s="80"/>
      <c r="W49" s="80"/>
      <c r="X49" s="80"/>
      <c r="Y49" s="80"/>
      <c r="Z49" s="80"/>
      <c r="AA49" s="84"/>
      <c r="AB49" s="107"/>
      <c r="AC49" s="97"/>
    </row>
    <row r="50" spans="2:33" s="13" customFormat="1" ht="14.65" customHeight="1">
      <c r="B50" s="85"/>
      <c r="C50" s="80"/>
      <c r="D50" s="81"/>
      <c r="E50" s="81" t="s">
        <v>14</v>
      </c>
      <c r="F50" s="81"/>
      <c r="G50" s="81"/>
      <c r="H50" s="81"/>
      <c r="I50" s="80"/>
      <c r="J50" s="80"/>
      <c r="K50" s="80"/>
      <c r="L50" s="80"/>
      <c r="M50" s="339" t="n">
        <f t="shared" si="3"/>
        <v>608340.0</v>
      </c>
      <c r="N50" s="340"/>
      <c r="O50" s="110"/>
      <c r="P50" s="80"/>
      <c r="Q50" s="80"/>
      <c r="R50" s="80"/>
      <c r="S50" s="80"/>
      <c r="T50" s="80"/>
      <c r="U50" s="80"/>
      <c r="V50" s="80"/>
      <c r="W50" s="80"/>
      <c r="X50" s="80"/>
      <c r="Y50" s="80"/>
      <c r="Z50" s="80"/>
      <c r="AA50" s="84"/>
      <c r="AB50" s="107"/>
      <c r="AC50" s="97"/>
    </row>
    <row r="51" spans="2:33" s="13" customFormat="1" ht="14.65" customHeight="1">
      <c r="B51" s="85"/>
      <c r="C51" s="80"/>
      <c r="D51" s="81"/>
      <c r="E51" s="87" t="s">
        <v>48</v>
      </c>
      <c r="F51" s="81"/>
      <c r="G51" s="81"/>
      <c r="H51" s="81"/>
      <c r="I51" s="80"/>
      <c r="J51" s="80"/>
      <c r="K51" s="80"/>
      <c r="L51" s="80"/>
      <c r="M51" s="339" t="n">
        <f t="shared" si="3"/>
        <v>-1256.0</v>
      </c>
      <c r="N51" s="340"/>
      <c r="O51" s="110"/>
      <c r="P51" s="80"/>
      <c r="Q51" s="80"/>
      <c r="R51" s="80"/>
      <c r="S51" s="80"/>
      <c r="T51" s="80"/>
      <c r="U51" s="80"/>
      <c r="V51" s="80"/>
      <c r="W51" s="80"/>
      <c r="X51" s="80"/>
      <c r="Y51" s="80"/>
      <c r="Z51" s="80"/>
      <c r="AA51" s="355"/>
      <c r="AB51" s="356"/>
      <c r="AC51" s="97"/>
    </row>
    <row r="52" spans="2:33" s="13" customFormat="1" ht="14.65" customHeight="1">
      <c r="B52" s="85"/>
      <c r="C52" s="80" t="s">
        <v>49</v>
      </c>
      <c r="D52" s="81"/>
      <c r="E52" s="82"/>
      <c r="F52" s="82"/>
      <c r="G52" s="82"/>
      <c r="H52" s="80"/>
      <c r="I52" s="80"/>
      <c r="J52" s="80"/>
      <c r="K52" s="80"/>
      <c r="L52" s="80"/>
      <c r="M52" s="339" t="n">
        <f t="shared" si="3"/>
        <v>1213281.0</v>
      </c>
      <c r="N52" s="340"/>
      <c r="O52" s="110"/>
      <c r="P52" s="80"/>
      <c r="Q52" s="80"/>
      <c r="R52" s="80"/>
      <c r="S52" s="80"/>
      <c r="T52" s="80"/>
      <c r="U52" s="80"/>
      <c r="V52" s="80"/>
      <c r="W52" s="80"/>
      <c r="X52" s="80"/>
      <c r="Y52" s="80"/>
      <c r="Z52" s="80"/>
      <c r="AA52" s="84"/>
      <c r="AB52" s="107"/>
      <c r="AC52" s="97"/>
    </row>
    <row r="53" spans="2:33" s="13" customFormat="1" ht="14.65" customHeight="1">
      <c r="B53" s="85"/>
      <c r="C53" s="80"/>
      <c r="D53" s="81" t="s">
        <v>50</v>
      </c>
      <c r="E53" s="82"/>
      <c r="F53" s="82"/>
      <c r="G53" s="82"/>
      <c r="H53" s="80"/>
      <c r="I53" s="80"/>
      <c r="J53" s="80"/>
      <c r="K53" s="80"/>
      <c r="L53" s="80"/>
      <c r="M53" s="339" t="n">
        <f t="shared" si="3"/>
        <v>97527.0</v>
      </c>
      <c r="N53" s="340"/>
      <c r="O53" s="110"/>
      <c r="P53" s="80"/>
      <c r="Q53" s="80"/>
      <c r="R53" s="80"/>
      <c r="S53" s="80"/>
      <c r="T53" s="80"/>
      <c r="U53" s="80"/>
      <c r="V53" s="80"/>
      <c r="W53" s="80"/>
      <c r="X53" s="80"/>
      <c r="Y53" s="80"/>
      <c r="Z53" s="80"/>
      <c r="AA53" s="355"/>
      <c r="AB53" s="356"/>
      <c r="AC53" s="97"/>
    </row>
    <row r="54" spans="2:33" s="13" customFormat="1" ht="14.65" customHeight="1">
      <c r="B54" s="85"/>
      <c r="C54" s="80"/>
      <c r="D54" s="87" t="s">
        <v>51</v>
      </c>
      <c r="E54" s="81"/>
      <c r="F54" s="98"/>
      <c r="G54" s="81"/>
      <c r="H54" s="81"/>
      <c r="I54" s="80"/>
      <c r="J54" s="80"/>
      <c r="K54" s="80"/>
      <c r="L54" s="80"/>
      <c r="M54" s="339" t="n">
        <f t="shared" si="3"/>
        <v>10584.0</v>
      </c>
      <c r="N54" s="340"/>
      <c r="O54" s="110"/>
      <c r="P54" s="80"/>
      <c r="Q54" s="80"/>
      <c r="R54" s="80"/>
      <c r="S54" s="80"/>
      <c r="T54" s="80"/>
      <c r="U54" s="80"/>
      <c r="V54" s="80"/>
      <c r="W54" s="80"/>
      <c r="X54" s="80"/>
      <c r="Y54" s="80"/>
      <c r="Z54" s="80"/>
      <c r="AA54" s="355"/>
      <c r="AB54" s="356"/>
      <c r="AC54" s="97"/>
    </row>
    <row r="55" spans="2:33" s="13" customFormat="1" ht="14.65" customHeight="1">
      <c r="B55" s="85"/>
      <c r="C55" s="80"/>
      <c r="D55" s="81" t="s">
        <v>52</v>
      </c>
      <c r="E55" s="81"/>
      <c r="F55" s="81"/>
      <c r="G55" s="81"/>
      <c r="H55" s="81"/>
      <c r="I55" s="80"/>
      <c r="J55" s="80"/>
      <c r="K55" s="80"/>
      <c r="L55" s="80"/>
      <c r="M55" s="339" t="str">
        <f t="shared" si="3"/>
        <v>-</v>
      </c>
      <c r="N55" s="340"/>
      <c r="O55" s="110"/>
      <c r="P55" s="80"/>
      <c r="Q55" s="80"/>
      <c r="R55" s="80"/>
      <c r="S55" s="80"/>
      <c r="T55" s="80"/>
      <c r="U55" s="80"/>
      <c r="V55" s="80"/>
      <c r="W55" s="80"/>
      <c r="X55" s="80"/>
      <c r="Y55" s="80"/>
      <c r="Z55" s="80"/>
      <c r="AA55" s="355"/>
      <c r="AB55" s="356"/>
      <c r="AC55" s="97"/>
    </row>
    <row r="56" spans="2:33" s="13" customFormat="1" ht="14.65" customHeight="1">
      <c r="B56" s="85"/>
      <c r="C56" s="81"/>
      <c r="D56" s="81" t="s">
        <v>46</v>
      </c>
      <c r="E56" s="81"/>
      <c r="F56" s="98"/>
      <c r="G56" s="81"/>
      <c r="H56" s="81"/>
      <c r="I56" s="80"/>
      <c r="J56" s="80"/>
      <c r="K56" s="80"/>
      <c r="L56" s="80"/>
      <c r="M56" s="339" t="n">
        <f t="shared" si="3"/>
        <v>1105169.0</v>
      </c>
      <c r="N56" s="340"/>
      <c r="O56" s="110"/>
      <c r="P56" s="80"/>
      <c r="Q56" s="80"/>
      <c r="R56" s="80"/>
      <c r="S56" s="80"/>
      <c r="T56" s="80"/>
      <c r="U56" s="80"/>
      <c r="V56" s="80"/>
      <c r="W56" s="80"/>
      <c r="X56" s="80"/>
      <c r="Y56" s="80"/>
      <c r="Z56" s="80"/>
      <c r="AA56" s="355"/>
      <c r="AB56" s="356"/>
      <c r="AC56" s="97"/>
    </row>
    <row r="57" spans="2:33" s="13" customFormat="1" ht="14.65" customHeight="1">
      <c r="B57" s="85"/>
      <c r="C57" s="81"/>
      <c r="D57" s="81"/>
      <c r="E57" s="81" t="s">
        <v>53</v>
      </c>
      <c r="F57" s="81"/>
      <c r="G57" s="81"/>
      <c r="H57" s="81"/>
      <c r="I57" s="80"/>
      <c r="J57" s="80"/>
      <c r="K57" s="80"/>
      <c r="L57" s="80"/>
      <c r="M57" s="339" t="n">
        <f t="shared" si="3"/>
        <v>1105169.0</v>
      </c>
      <c r="N57" s="340"/>
      <c r="O57" s="110"/>
      <c r="P57" s="80"/>
      <c r="Q57" s="80"/>
      <c r="R57" s="80"/>
      <c r="S57" s="80"/>
      <c r="T57" s="80"/>
      <c r="U57" s="80"/>
      <c r="V57" s="80"/>
      <c r="W57" s="80"/>
      <c r="X57" s="80"/>
      <c r="Y57" s="80"/>
      <c r="Z57" s="80"/>
      <c r="AA57" s="355"/>
      <c r="AB57" s="356"/>
      <c r="AC57" s="97"/>
    </row>
    <row r="58" spans="2:33" s="13" customFormat="1" ht="14.65" customHeight="1">
      <c r="B58" s="85"/>
      <c r="C58" s="81"/>
      <c r="D58" s="81"/>
      <c r="E58" s="87" t="s">
        <v>47</v>
      </c>
      <c r="F58" s="81"/>
      <c r="G58" s="81"/>
      <c r="H58" s="81"/>
      <c r="I58" s="80"/>
      <c r="J58" s="80"/>
      <c r="K58" s="80"/>
      <c r="L58" s="80"/>
      <c r="M58" s="339" t="str">
        <f t="shared" si="3"/>
        <v>-</v>
      </c>
      <c r="N58" s="340"/>
      <c r="O58" s="110"/>
      <c r="P58" s="80"/>
      <c r="Q58" s="80"/>
      <c r="R58" s="80"/>
      <c r="S58" s="80"/>
      <c r="T58" s="80"/>
      <c r="U58" s="80"/>
      <c r="V58" s="80"/>
      <c r="W58" s="80"/>
      <c r="X58" s="80"/>
      <c r="Y58" s="80"/>
      <c r="Z58" s="80"/>
      <c r="AA58" s="355"/>
      <c r="AB58" s="356"/>
      <c r="AC58" s="97"/>
    </row>
    <row r="59" spans="2:33" s="13" customFormat="1" ht="14.65" customHeight="1">
      <c r="B59" s="85"/>
      <c r="C59" s="81"/>
      <c r="D59" s="81" t="s">
        <v>54</v>
      </c>
      <c r="E59" s="87"/>
      <c r="F59" s="81"/>
      <c r="G59" s="81"/>
      <c r="H59" s="81"/>
      <c r="I59" s="80"/>
      <c r="J59" s="80"/>
      <c r="K59" s="80"/>
      <c r="L59" s="80"/>
      <c r="M59" s="339" t="str">
        <f t="shared" si="3"/>
        <v>-</v>
      </c>
      <c r="N59" s="340"/>
      <c r="O59" s="110"/>
      <c r="P59" s="80"/>
      <c r="Q59" s="80"/>
      <c r="R59" s="80"/>
      <c r="S59" s="80"/>
      <c r="T59" s="80"/>
      <c r="U59" s="80"/>
      <c r="V59" s="80"/>
      <c r="W59" s="80"/>
      <c r="X59" s="80"/>
      <c r="Y59" s="80"/>
      <c r="Z59" s="80"/>
      <c r="AA59" s="84"/>
      <c r="AB59" s="107"/>
      <c r="AC59" s="97"/>
    </row>
    <row r="60" spans="2:33" s="13" customFormat="1" ht="14.65" customHeight="1">
      <c r="B60" s="85"/>
      <c r="C60" s="81"/>
      <c r="D60" s="81" t="s">
        <v>35</v>
      </c>
      <c r="E60" s="81"/>
      <c r="F60" s="98"/>
      <c r="G60" s="81"/>
      <c r="H60" s="81"/>
      <c r="I60" s="80"/>
      <c r="J60" s="80"/>
      <c r="K60" s="80"/>
      <c r="L60" s="80"/>
      <c r="M60" s="339" t="str">
        <f t="shared" si="3"/>
        <v>-</v>
      </c>
      <c r="N60" s="340"/>
      <c r="O60" s="110"/>
      <c r="P60" s="80"/>
      <c r="Q60" s="80"/>
      <c r="R60" s="80"/>
      <c r="S60" s="80"/>
      <c r="T60" s="80"/>
      <c r="U60" s="80"/>
      <c r="V60" s="80"/>
      <c r="W60" s="80"/>
      <c r="X60" s="80"/>
      <c r="Y60" s="80"/>
      <c r="Z60" s="80"/>
      <c r="AA60" s="355"/>
      <c r="AB60" s="356"/>
      <c r="AC60" s="97"/>
    </row>
    <row r="61" spans="2:33" s="13" customFormat="1" ht="16.5" customHeight="1">
      <c r="B61" s="85"/>
      <c r="C61" s="81"/>
      <c r="D61" s="80" t="s">
        <v>148</v>
      </c>
      <c r="E61" s="81"/>
      <c r="F61" s="81"/>
      <c r="G61" s="81"/>
      <c r="H61" s="81"/>
      <c r="I61" s="80"/>
      <c r="J61" s="80"/>
      <c r="K61" s="80"/>
      <c r="L61" s="80"/>
      <c r="M61" s="339" t="str">
        <f t="shared" si="3"/>
        <v>-</v>
      </c>
      <c r="N61" s="340"/>
      <c r="O61" s="110"/>
      <c r="P61" s="374"/>
      <c r="Q61" s="374"/>
      <c r="R61" s="374"/>
      <c r="S61" s="374"/>
      <c r="T61" s="374"/>
      <c r="U61" s="374"/>
      <c r="V61" s="374"/>
      <c r="W61" s="374"/>
      <c r="X61" s="374"/>
      <c r="Y61" s="374"/>
      <c r="Z61" s="375"/>
      <c r="AA61" s="335"/>
      <c r="AB61" s="336"/>
      <c r="AC61" s="97"/>
      <c r="AG61" s="6"/>
    </row>
    <row r="62" spans="2:33" s="13" customFormat="1" ht="14.65" customHeight="1" thickBot="1">
      <c r="B62" s="85"/>
      <c r="C62" s="81" t="s">
        <v>152</v>
      </c>
      <c r="D62" s="87"/>
      <c r="E62" s="81"/>
      <c r="F62" s="81"/>
      <c r="G62" s="81"/>
      <c r="H62" s="81"/>
      <c r="I62" s="80"/>
      <c r="J62" s="80"/>
      <c r="K62" s="80"/>
      <c r="L62" s="80"/>
      <c r="M62" s="339" t="str">
        <f t="shared" si="3"/>
        <v>-</v>
      </c>
      <c r="N62" s="340"/>
      <c r="O62" s="110"/>
      <c r="P62" s="337" t="s">
        <v>55</v>
      </c>
      <c r="Q62" s="337"/>
      <c r="R62" s="337"/>
      <c r="S62" s="337"/>
      <c r="T62" s="337"/>
      <c r="U62" s="337"/>
      <c r="V62" s="337"/>
      <c r="W62" s="337"/>
      <c r="X62" s="337"/>
      <c r="Y62" s="337"/>
      <c r="Z62" s="338"/>
      <c r="AA62" s="339" t="n">
        <f>IF(ABS(AA127)&lt;$AB$69,IF(ABS(AA127)&gt;0,0,"-"),ROUND(AA127/$AB$69,0))</f>
        <v>1.0943882E7</v>
      </c>
      <c r="AB62" s="340"/>
      <c r="AC62" s="116"/>
    </row>
    <row r="63" spans="2:33" s="13" customFormat="1" ht="14.25" thickBot="1">
      <c r="B63" s="348" t="s">
        <v>56</v>
      </c>
      <c r="C63" s="349"/>
      <c r="D63" s="349"/>
      <c r="E63" s="349"/>
      <c r="F63" s="349"/>
      <c r="G63" s="349"/>
      <c r="H63" s="349"/>
      <c r="I63" s="349"/>
      <c r="J63" s="349"/>
      <c r="K63" s="349"/>
      <c r="L63" s="349"/>
      <c r="M63" s="341" t="n">
        <f t="shared" si="3"/>
        <v>2.0051423E7</v>
      </c>
      <c r="N63" s="342"/>
      <c r="O63" s="113"/>
      <c r="P63" s="350" t="s">
        <v>57</v>
      </c>
      <c r="Q63" s="350"/>
      <c r="R63" s="350"/>
      <c r="S63" s="350"/>
      <c r="T63" s="350"/>
      <c r="U63" s="350"/>
      <c r="V63" s="350"/>
      <c r="W63" s="350"/>
      <c r="X63" s="350"/>
      <c r="Y63" s="350"/>
      <c r="Z63" s="351"/>
      <c r="AA63" s="341" t="n">
        <f>IF(ABS(AA128)&lt;$AB$69,IF(ABS(AA128)&gt;0,0,"-"),ROUND(AA128/$AB$69,0))</f>
        <v>2.0051423E7</v>
      </c>
      <c r="AB63" s="342"/>
      <c r="AC63" s="113"/>
    </row>
    <row r="64" spans="2:33" s="13" customFormat="1" ht="13.5">
      <c r="B64" s="4"/>
      <c r="C64" s="4"/>
      <c r="D64" s="4"/>
      <c r="E64" s="4"/>
      <c r="F64" s="4"/>
      <c r="G64" s="4"/>
      <c r="H64" s="4"/>
      <c r="I64" s="4"/>
      <c r="J64" s="4"/>
      <c r="K64" s="4"/>
      <c r="L64" s="4"/>
      <c r="M64" s="4"/>
      <c r="N64" s="4"/>
      <c r="O64" s="4"/>
      <c r="AA64" s="2"/>
      <c r="AB64" s="2"/>
      <c r="AC64" s="2"/>
    </row>
    <row r="65" spans="1:29" s="13" customFormat="1" ht="12.75">
      <c r="B65" s="12"/>
      <c r="C65" s="12"/>
      <c r="D65" s="12"/>
      <c r="E65" s="12"/>
      <c r="F65" s="12"/>
      <c r="G65" s="12"/>
      <c r="H65" s="12"/>
      <c r="I65" s="12"/>
      <c r="J65" s="12"/>
      <c r="K65" s="12"/>
      <c r="L65" s="12"/>
      <c r="M65" s="12"/>
      <c r="N65" s="12"/>
      <c r="O65" s="12"/>
      <c r="AA65" s="4"/>
      <c r="AB65" s="4"/>
      <c r="AC65" s="4"/>
    </row>
    <row r="66" spans="1:29" s="13" customFormat="1" ht="18" hidden="1" customHeight="1" outlineLevel="1">
      <c r="B66" s="377" t="s">
        <v>159</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58"/>
    </row>
    <row r="67" spans="1:29" s="13" customFormat="1" ht="18" hidden="1" customHeight="1" outlineLevel="1">
      <c r="B67" s="376" t="s">
        <v>366</v>
      </c>
      <c r="C67" s="376"/>
      <c r="D67" s="376"/>
      <c r="E67" s="376"/>
      <c r="F67" s="376"/>
      <c r="G67" s="376"/>
      <c r="H67" s="376"/>
      <c r="I67" s="376"/>
      <c r="J67" s="376"/>
      <c r="K67" s="376"/>
      <c r="L67" s="376"/>
      <c r="M67" s="376"/>
      <c r="N67" s="376"/>
      <c r="O67" s="376"/>
      <c r="P67" s="376"/>
      <c r="Q67" s="376"/>
      <c r="R67" s="376"/>
      <c r="S67" s="376"/>
      <c r="T67" s="376"/>
      <c r="U67" s="376"/>
      <c r="V67" s="376"/>
      <c r="W67" s="376"/>
      <c r="X67" s="376"/>
      <c r="Y67" s="376"/>
      <c r="Z67" s="376"/>
      <c r="AA67" s="376"/>
      <c r="AB67" s="376"/>
      <c r="AC67" s="59"/>
    </row>
    <row r="68" spans="1:29" s="13" customFormat="1" ht="18" hidden="1" customHeight="1" outlineLevel="1">
      <c r="B68" s="378" t="n">
        <v>45016.0</v>
      </c>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47"/>
    </row>
    <row r="69" spans="1:29" s="13" customFormat="1" ht="14.65" hidden="1" customHeight="1" outlineLevel="1" thickBot="1">
      <c r="B69" s="10" t="s">
        <v>639</v>
      </c>
      <c r="C69" s="9"/>
      <c r="D69" s="9"/>
      <c r="E69" s="9"/>
      <c r="F69" s="9"/>
      <c r="G69" s="9"/>
      <c r="H69" s="9"/>
      <c r="I69" s="9"/>
      <c r="J69" s="9"/>
      <c r="K69" s="9"/>
      <c r="L69" s="9"/>
      <c r="M69" s="9"/>
      <c r="N69" s="9"/>
      <c r="O69" s="9"/>
      <c r="P69" s="9"/>
      <c r="Q69" s="9"/>
      <c r="R69" s="9"/>
      <c r="S69" s="9"/>
      <c r="T69" s="9"/>
      <c r="U69" s="9"/>
      <c r="V69" s="9"/>
      <c r="W69" s="9"/>
      <c r="X69" s="9"/>
      <c r="Y69" s="9"/>
      <c r="Z69" s="9"/>
      <c r="AA69" s="9"/>
      <c r="AB69" s="11" t="n">
        <v>1000.0</v>
      </c>
      <c r="AC69" s="11"/>
    </row>
    <row r="70" spans="1:29" s="13" customFormat="1" ht="14.65" hidden="1" customHeight="1" outlineLevel="1" thickBot="1">
      <c r="B70" s="372" t="s">
        <v>0</v>
      </c>
      <c r="C70" s="321"/>
      <c r="D70" s="321"/>
      <c r="E70" s="321"/>
      <c r="F70" s="321"/>
      <c r="G70" s="321"/>
      <c r="H70" s="321"/>
      <c r="I70" s="373"/>
      <c r="J70" s="373"/>
      <c r="K70" s="373"/>
      <c r="L70" s="373"/>
      <c r="M70" s="352" t="s">
        <v>1</v>
      </c>
      <c r="N70" s="321"/>
      <c r="O70" s="54"/>
      <c r="P70" s="321" t="s">
        <v>0</v>
      </c>
      <c r="Q70" s="321"/>
      <c r="R70" s="321"/>
      <c r="S70" s="321"/>
      <c r="T70" s="321"/>
      <c r="U70" s="321"/>
      <c r="V70" s="321"/>
      <c r="W70" s="321"/>
      <c r="X70" s="321"/>
      <c r="Y70" s="321"/>
      <c r="Z70" s="321"/>
      <c r="AA70" s="352" t="s">
        <v>1</v>
      </c>
      <c r="AB70" s="321"/>
      <c r="AC70" s="56"/>
    </row>
    <row r="71" spans="1:29" ht="14.25" hidden="1" customHeight="1" outlineLevel="1">
      <c r="B71" s="14" t="s">
        <v>2</v>
      </c>
      <c r="C71" s="2"/>
      <c r="D71" s="1"/>
      <c r="E71" s="32"/>
      <c r="F71" s="32"/>
      <c r="G71" s="32"/>
      <c r="H71" s="32"/>
      <c r="I71" s="2"/>
      <c r="J71" s="2"/>
      <c r="K71" s="2"/>
      <c r="L71" s="2"/>
      <c r="M71" s="353"/>
      <c r="N71" s="354"/>
      <c r="O71" s="35"/>
      <c r="P71" s="1" t="s">
        <v>3</v>
      </c>
      <c r="Q71" s="1"/>
      <c r="R71" s="1"/>
      <c r="S71" s="1"/>
      <c r="T71" s="1"/>
      <c r="U71" s="1"/>
      <c r="V71" s="15"/>
      <c r="W71" s="2"/>
      <c r="X71" s="2"/>
      <c r="Y71" s="2"/>
      <c r="Z71" s="2"/>
      <c r="AA71" s="353"/>
      <c r="AB71" s="354"/>
      <c r="AC71" s="35"/>
    </row>
    <row r="72" spans="1:29" ht="14.25" hidden="1" customHeight="1" outlineLevel="1">
      <c r="A72" s="8"/>
      <c r="B72" s="33"/>
      <c r="C72" s="1" t="s">
        <v>4</v>
      </c>
      <c r="D72" s="1"/>
      <c r="E72" s="1"/>
      <c r="F72" s="1"/>
      <c r="G72" s="1"/>
      <c r="H72" s="1"/>
      <c r="I72" s="2"/>
      <c r="J72" s="2"/>
      <c r="K72" s="2"/>
      <c r="L72" s="2"/>
      <c r="M72" s="315" t="n">
        <v>1.883814294E10</v>
      </c>
      <c r="N72" s="316"/>
      <c r="O72" s="49"/>
      <c r="P72" s="1"/>
      <c r="Q72" s="1" t="s">
        <v>5</v>
      </c>
      <c r="R72" s="1"/>
      <c r="S72" s="1"/>
      <c r="T72" s="1"/>
      <c r="U72" s="1"/>
      <c r="V72" s="2"/>
      <c r="W72" s="2"/>
      <c r="X72" s="2"/>
      <c r="Y72" s="2"/>
      <c r="Z72" s="2"/>
      <c r="AA72" s="315" t="n">
        <v>8.158448116E9</v>
      </c>
      <c r="AB72" s="316"/>
      <c r="AC72" s="49"/>
    </row>
    <row r="73" spans="1:29" ht="14.25" hidden="1" customHeight="1" outlineLevel="1">
      <c r="B73" s="33"/>
      <c r="C73" s="1"/>
      <c r="D73" s="1" t="s">
        <v>6</v>
      </c>
      <c r="E73" s="1"/>
      <c r="F73" s="1"/>
      <c r="G73" s="1"/>
      <c r="H73" s="1"/>
      <c r="I73" s="2"/>
      <c r="J73" s="2"/>
      <c r="K73" s="2"/>
      <c r="L73" s="2"/>
      <c r="M73" s="315" t="n">
        <v>1.5765483692E10</v>
      </c>
      <c r="N73" s="316"/>
      <c r="O73" s="49"/>
      <c r="P73" s="1"/>
      <c r="Q73" s="1"/>
      <c r="R73" s="1" t="s">
        <v>149</v>
      </c>
      <c r="S73" s="1"/>
      <c r="T73" s="1"/>
      <c r="U73" s="1"/>
      <c r="V73" s="2"/>
      <c r="W73" s="2"/>
      <c r="X73" s="2"/>
      <c r="Y73" s="2"/>
      <c r="Z73" s="2"/>
      <c r="AA73" s="315" t="n">
        <v>7.728088116E9</v>
      </c>
      <c r="AB73" s="316"/>
      <c r="AC73" s="49"/>
    </row>
    <row r="74" spans="1:29" s="13" customFormat="1" ht="14.65" hidden="1" customHeight="1" outlineLevel="1">
      <c r="B74" s="33"/>
      <c r="C74" s="1"/>
      <c r="D74" s="1"/>
      <c r="E74" s="1" t="s">
        <v>7</v>
      </c>
      <c r="F74" s="1"/>
      <c r="G74" s="1"/>
      <c r="H74" s="1"/>
      <c r="I74" s="2"/>
      <c r="J74" s="2"/>
      <c r="K74" s="2"/>
      <c r="L74" s="2"/>
      <c r="M74" s="315" t="n">
        <v>1.328411052E10</v>
      </c>
      <c r="N74" s="316"/>
      <c r="O74" s="49"/>
      <c r="P74" s="1"/>
      <c r="Q74" s="1"/>
      <c r="R74" s="3" t="s">
        <v>8</v>
      </c>
      <c r="S74" s="1"/>
      <c r="T74" s="1"/>
      <c r="U74" s="1"/>
      <c r="V74" s="2"/>
      <c r="W74" s="2"/>
      <c r="X74" s="2"/>
      <c r="Y74" s="2"/>
      <c r="Z74" s="2"/>
      <c r="AA74" s="315" t="n">
        <v>0.0</v>
      </c>
      <c r="AB74" s="316"/>
      <c r="AC74" s="49"/>
    </row>
    <row r="75" spans="1:29" s="13" customFormat="1" ht="14.65" hidden="1" customHeight="1" outlineLevel="1">
      <c r="B75" s="33"/>
      <c r="C75" s="1"/>
      <c r="D75" s="1"/>
      <c r="E75" s="1"/>
      <c r="F75" s="1" t="s">
        <v>9</v>
      </c>
      <c r="G75" s="1"/>
      <c r="H75" s="1"/>
      <c r="I75" s="2"/>
      <c r="J75" s="2"/>
      <c r="K75" s="2"/>
      <c r="L75" s="2"/>
      <c r="M75" s="315" t="n">
        <v>9.51292272E8</v>
      </c>
      <c r="N75" s="316"/>
      <c r="O75" s="49"/>
      <c r="P75" s="1"/>
      <c r="Q75" s="1"/>
      <c r="R75" s="1" t="s">
        <v>10</v>
      </c>
      <c r="S75" s="1"/>
      <c r="T75" s="1"/>
      <c r="U75" s="1"/>
      <c r="V75" s="2"/>
      <c r="W75" s="2"/>
      <c r="X75" s="2"/>
      <c r="Y75" s="2"/>
      <c r="Z75" s="2"/>
      <c r="AA75" s="315" t="n">
        <v>4.3036E8</v>
      </c>
      <c r="AB75" s="316"/>
      <c r="AC75" s="49"/>
    </row>
    <row r="76" spans="1:29" s="13" customFormat="1" ht="14.65" hidden="1" customHeight="1" outlineLevel="1">
      <c r="B76" s="33"/>
      <c r="C76" s="1"/>
      <c r="D76" s="1"/>
      <c r="E76" s="1"/>
      <c r="F76" s="1" t="s">
        <v>11</v>
      </c>
      <c r="G76" s="1"/>
      <c r="H76" s="1"/>
      <c r="I76" s="2"/>
      <c r="J76" s="2"/>
      <c r="K76" s="2"/>
      <c r="L76" s="2"/>
      <c r="M76" s="315" t="n">
        <v>1.02058169E9</v>
      </c>
      <c r="N76" s="316"/>
      <c r="O76" s="49"/>
      <c r="P76" s="1"/>
      <c r="Q76" s="1"/>
      <c r="R76" s="1" t="s">
        <v>12</v>
      </c>
      <c r="S76" s="1"/>
      <c r="T76" s="1"/>
      <c r="U76" s="1"/>
      <c r="V76" s="2"/>
      <c r="W76" s="2"/>
      <c r="X76" s="2"/>
      <c r="Y76" s="2"/>
      <c r="Z76" s="2"/>
      <c r="AA76" s="315" t="n">
        <v>0.0</v>
      </c>
      <c r="AB76" s="316"/>
      <c r="AC76" s="49"/>
    </row>
    <row r="77" spans="1:29" s="13" customFormat="1" ht="14.65" hidden="1" customHeight="1" outlineLevel="1">
      <c r="A77" s="4"/>
      <c r="B77" s="33"/>
      <c r="C77" s="1"/>
      <c r="D77" s="1"/>
      <c r="E77" s="1"/>
      <c r="F77" s="1" t="s">
        <v>13</v>
      </c>
      <c r="G77" s="1"/>
      <c r="H77" s="1"/>
      <c r="I77" s="2"/>
      <c r="J77" s="2"/>
      <c r="K77" s="2"/>
      <c r="L77" s="2"/>
      <c r="M77" s="315" t="n">
        <v>2.244129612E10</v>
      </c>
      <c r="N77" s="316"/>
      <c r="O77" s="49"/>
      <c r="P77" s="1"/>
      <c r="Q77" s="1"/>
      <c r="R77" s="1" t="s">
        <v>14</v>
      </c>
      <c r="S77" s="1"/>
      <c r="T77" s="1"/>
      <c r="U77" s="1"/>
      <c r="V77" s="2"/>
      <c r="W77" s="2"/>
      <c r="X77" s="2"/>
      <c r="Y77" s="2"/>
      <c r="Z77" s="2"/>
      <c r="AA77" s="315" t="n">
        <v>0.0</v>
      </c>
      <c r="AB77" s="316"/>
      <c r="AC77" s="49"/>
    </row>
    <row r="78" spans="1:29" s="13" customFormat="1" ht="14.65" hidden="1" customHeight="1" outlineLevel="1">
      <c r="A78" s="12"/>
      <c r="B78" s="33"/>
      <c r="C78" s="1"/>
      <c r="D78" s="1"/>
      <c r="E78" s="1"/>
      <c r="F78" s="1" t="s">
        <v>15</v>
      </c>
      <c r="G78" s="1"/>
      <c r="H78" s="1"/>
      <c r="I78" s="2"/>
      <c r="J78" s="2"/>
      <c r="K78" s="2"/>
      <c r="L78" s="2"/>
      <c r="M78" s="315" t="n">
        <v>-1.1502387236E10</v>
      </c>
      <c r="N78" s="316"/>
      <c r="O78" s="49"/>
      <c r="P78" s="1"/>
      <c r="Q78" s="1" t="s">
        <v>138</v>
      </c>
      <c r="R78" s="1"/>
      <c r="S78" s="1"/>
      <c r="T78" s="1"/>
      <c r="U78" s="1"/>
      <c r="V78" s="2"/>
      <c r="W78" s="2"/>
      <c r="X78" s="2"/>
      <c r="Y78" s="2"/>
      <c r="Z78" s="2"/>
      <c r="AA78" s="315" t="n">
        <v>9.49093103E8</v>
      </c>
      <c r="AB78" s="316"/>
      <c r="AC78" s="49"/>
    </row>
    <row r="79" spans="1:29" s="13" customFormat="1" ht="14.65" hidden="1" customHeight="1" outlineLevel="1">
      <c r="A79" s="7"/>
      <c r="B79" s="33"/>
      <c r="C79" s="1"/>
      <c r="D79" s="1"/>
      <c r="E79" s="1"/>
      <c r="F79" s="1" t="s">
        <v>16</v>
      </c>
      <c r="G79" s="1"/>
      <c r="H79" s="1"/>
      <c r="I79" s="2"/>
      <c r="J79" s="2"/>
      <c r="K79" s="2"/>
      <c r="L79" s="2"/>
      <c r="M79" s="315" t="n">
        <v>6.6355144E8</v>
      </c>
      <c r="N79" s="316"/>
      <c r="O79" s="49"/>
      <c r="P79" s="1"/>
      <c r="Q79" s="1"/>
      <c r="R79" s="3" t="s">
        <v>154</v>
      </c>
      <c r="S79" s="1"/>
      <c r="T79" s="1"/>
      <c r="U79" s="1"/>
      <c r="V79" s="2"/>
      <c r="W79" s="2"/>
      <c r="X79" s="2"/>
      <c r="Y79" s="2"/>
      <c r="Z79" s="2"/>
      <c r="AA79" s="315" t="n">
        <v>8.76336363E8</v>
      </c>
      <c r="AB79" s="316"/>
      <c r="AC79" s="49"/>
    </row>
    <row r="80" spans="1:29" s="13" customFormat="1" ht="14.65" hidden="1" customHeight="1" outlineLevel="1">
      <c r="A80" s="7"/>
      <c r="B80" s="33"/>
      <c r="C80" s="1"/>
      <c r="D80" s="1"/>
      <c r="E80" s="1"/>
      <c r="F80" s="1" t="s">
        <v>17</v>
      </c>
      <c r="G80" s="1"/>
      <c r="H80" s="1"/>
      <c r="I80" s="2"/>
      <c r="J80" s="2"/>
      <c r="K80" s="2"/>
      <c r="L80" s="2"/>
      <c r="M80" s="315" t="n">
        <v>-3.46103766E8</v>
      </c>
      <c r="N80" s="316"/>
      <c r="O80" s="49"/>
      <c r="P80" s="1"/>
      <c r="Q80" s="1"/>
      <c r="R80" s="3" t="s">
        <v>18</v>
      </c>
      <c r="S80" s="3"/>
      <c r="T80" s="3"/>
      <c r="U80" s="3"/>
      <c r="V80" s="16"/>
      <c r="W80" s="16"/>
      <c r="X80" s="16"/>
      <c r="Y80" s="16"/>
      <c r="Z80" s="16"/>
      <c r="AA80" s="315" t="n">
        <v>0.0</v>
      </c>
      <c r="AB80" s="316"/>
      <c r="AC80" s="49"/>
    </row>
    <row r="81" spans="1:33" s="13" customFormat="1" ht="14.65" hidden="1" customHeight="1" outlineLevel="1">
      <c r="B81" s="33"/>
      <c r="C81" s="1"/>
      <c r="D81" s="1"/>
      <c r="E81" s="1"/>
      <c r="F81" s="1" t="s">
        <v>139</v>
      </c>
      <c r="G81" s="28"/>
      <c r="H81" s="28"/>
      <c r="I81" s="29"/>
      <c r="J81" s="29"/>
      <c r="K81" s="29"/>
      <c r="L81" s="29"/>
      <c r="M81" s="315" t="n">
        <v>0.0</v>
      </c>
      <c r="N81" s="316"/>
      <c r="O81" s="49"/>
      <c r="P81" s="1"/>
      <c r="Q81" s="1"/>
      <c r="R81" s="3" t="s">
        <v>19</v>
      </c>
      <c r="S81" s="3"/>
      <c r="T81" s="3"/>
      <c r="U81" s="3"/>
      <c r="V81" s="16"/>
      <c r="W81" s="16"/>
      <c r="X81" s="16"/>
      <c r="Y81" s="16"/>
      <c r="Z81" s="16"/>
      <c r="AA81" s="315" t="n">
        <v>0.0</v>
      </c>
      <c r="AB81" s="316"/>
      <c r="AC81" s="49"/>
    </row>
    <row r="82" spans="1:33" s="13" customFormat="1" ht="14.65" hidden="1" customHeight="1" outlineLevel="1">
      <c r="B82" s="33"/>
      <c r="C82" s="1"/>
      <c r="D82" s="1"/>
      <c r="E82" s="1"/>
      <c r="F82" s="1" t="s">
        <v>140</v>
      </c>
      <c r="G82" s="28"/>
      <c r="H82" s="28"/>
      <c r="I82" s="29"/>
      <c r="J82" s="29"/>
      <c r="K82" s="29"/>
      <c r="L82" s="29"/>
      <c r="M82" s="315" t="n">
        <v>0.0</v>
      </c>
      <c r="N82" s="316"/>
      <c r="O82" s="49"/>
      <c r="P82" s="2"/>
      <c r="Q82" s="1"/>
      <c r="R82" s="3" t="s">
        <v>20</v>
      </c>
      <c r="S82" s="3"/>
      <c r="T82" s="3"/>
      <c r="U82" s="3"/>
      <c r="V82" s="16"/>
      <c r="W82" s="16"/>
      <c r="X82" s="16"/>
      <c r="Y82" s="16"/>
      <c r="Z82" s="16"/>
      <c r="AA82" s="315" t="n">
        <v>0.0</v>
      </c>
      <c r="AB82" s="316"/>
      <c r="AC82" s="49"/>
    </row>
    <row r="83" spans="1:33" s="4" customFormat="1" ht="14.65" hidden="1" customHeight="1" outlineLevel="1">
      <c r="A83" s="13"/>
      <c r="B83" s="33"/>
      <c r="C83" s="1"/>
      <c r="D83" s="1"/>
      <c r="E83" s="1"/>
      <c r="F83" s="1" t="s">
        <v>21</v>
      </c>
      <c r="G83" s="28"/>
      <c r="H83" s="28"/>
      <c r="I83" s="29"/>
      <c r="J83" s="29"/>
      <c r="K83" s="29"/>
      <c r="L83" s="29"/>
      <c r="M83" s="315" t="n">
        <v>0.0</v>
      </c>
      <c r="N83" s="316"/>
      <c r="O83" s="49"/>
      <c r="P83" s="2"/>
      <c r="Q83" s="1"/>
      <c r="R83" s="3" t="s">
        <v>22</v>
      </c>
      <c r="S83" s="3"/>
      <c r="T83" s="3"/>
      <c r="U83" s="3"/>
      <c r="V83" s="16"/>
      <c r="W83" s="16"/>
      <c r="X83" s="16"/>
      <c r="Y83" s="16"/>
      <c r="Z83" s="16"/>
      <c r="AA83" s="315" t="n">
        <v>0.0</v>
      </c>
      <c r="AB83" s="316"/>
      <c r="AC83" s="49"/>
    </row>
    <row r="84" spans="1:33" s="12" customFormat="1" ht="14.65" hidden="1" customHeight="1" outlineLevel="1">
      <c r="A84" s="13"/>
      <c r="B84" s="33"/>
      <c r="C84" s="1"/>
      <c r="D84" s="1"/>
      <c r="E84" s="1"/>
      <c r="F84" s="1" t="s">
        <v>141</v>
      </c>
      <c r="G84" s="28"/>
      <c r="H84" s="28"/>
      <c r="I84" s="29"/>
      <c r="J84" s="29"/>
      <c r="K84" s="29"/>
      <c r="L84" s="29"/>
      <c r="M84" s="315" t="n">
        <v>0.0</v>
      </c>
      <c r="N84" s="316"/>
      <c r="O84" s="49"/>
      <c r="P84" s="1"/>
      <c r="Q84" s="1"/>
      <c r="R84" s="1" t="s">
        <v>23</v>
      </c>
      <c r="S84" s="1"/>
      <c r="T84" s="1"/>
      <c r="U84" s="1"/>
      <c r="V84" s="2"/>
      <c r="W84" s="2"/>
      <c r="X84" s="2"/>
      <c r="Y84" s="2"/>
      <c r="Z84" s="2"/>
      <c r="AA84" s="315" t="n">
        <v>4.965957E7</v>
      </c>
      <c r="AB84" s="316"/>
      <c r="AC84" s="49"/>
    </row>
    <row r="85" spans="1:33" ht="14.65" hidden="1" customHeight="1" outlineLevel="1">
      <c r="A85" s="13"/>
      <c r="B85" s="33"/>
      <c r="C85" s="1"/>
      <c r="D85" s="1"/>
      <c r="E85" s="1"/>
      <c r="F85" s="1" t="s">
        <v>24</v>
      </c>
      <c r="G85" s="28"/>
      <c r="H85" s="28"/>
      <c r="I85" s="29"/>
      <c r="J85" s="29"/>
      <c r="K85" s="29"/>
      <c r="L85" s="29"/>
      <c r="M85" s="315" t="n">
        <v>0.0</v>
      </c>
      <c r="N85" s="316"/>
      <c r="O85" s="49"/>
      <c r="P85" s="1"/>
      <c r="Q85" s="1"/>
      <c r="R85" s="3" t="s">
        <v>142</v>
      </c>
      <c r="S85" s="1"/>
      <c r="T85" s="1"/>
      <c r="U85" s="1"/>
      <c r="V85" s="2"/>
      <c r="W85" s="2"/>
      <c r="X85" s="2"/>
      <c r="Y85" s="2"/>
      <c r="Z85" s="2"/>
      <c r="AA85" s="315" t="n">
        <v>1.283717E7</v>
      </c>
      <c r="AB85" s="316"/>
      <c r="AC85" s="49"/>
    </row>
    <row r="86" spans="1:33" ht="14.65" hidden="1" customHeight="1" outlineLevel="1">
      <c r="A86" s="13"/>
      <c r="B86" s="33"/>
      <c r="C86" s="1"/>
      <c r="D86" s="1"/>
      <c r="E86" s="1"/>
      <c r="F86" s="1" t="s">
        <v>25</v>
      </c>
      <c r="G86" s="28"/>
      <c r="H86" s="28"/>
      <c r="I86" s="29"/>
      <c r="J86" s="29"/>
      <c r="K86" s="29"/>
      <c r="L86" s="29"/>
      <c r="M86" s="315" t="n">
        <v>0.0</v>
      </c>
      <c r="N86" s="316"/>
      <c r="O86" s="49"/>
      <c r="P86" s="1"/>
      <c r="Q86" s="1"/>
      <c r="R86" s="1" t="s">
        <v>14</v>
      </c>
      <c r="S86" s="1"/>
      <c r="T86" s="1"/>
      <c r="U86" s="1"/>
      <c r="V86" s="2"/>
      <c r="W86" s="2"/>
      <c r="X86" s="2"/>
      <c r="Y86" s="2"/>
      <c r="Z86" s="2"/>
      <c r="AA86" s="315" t="n">
        <v>1.026E7</v>
      </c>
      <c r="AB86" s="316"/>
      <c r="AC86" s="120"/>
    </row>
    <row r="87" spans="1:33" s="13" customFormat="1" ht="14.65" hidden="1" customHeight="1" outlineLevel="1" thickBot="1">
      <c r="B87" s="33"/>
      <c r="C87" s="1"/>
      <c r="D87" s="1"/>
      <c r="E87" s="1"/>
      <c r="F87" s="1" t="s">
        <v>143</v>
      </c>
      <c r="G87" s="1"/>
      <c r="H87" s="1"/>
      <c r="I87" s="2"/>
      <c r="J87" s="2"/>
      <c r="K87" s="2"/>
      <c r="L87" s="2"/>
      <c r="M87" s="315" t="n">
        <v>0.0</v>
      </c>
      <c r="N87" s="316"/>
      <c r="O87" s="49"/>
      <c r="P87" s="345" t="s">
        <v>26</v>
      </c>
      <c r="Q87" s="345"/>
      <c r="R87" s="345"/>
      <c r="S87" s="345"/>
      <c r="T87" s="345"/>
      <c r="U87" s="345"/>
      <c r="V87" s="345"/>
      <c r="W87" s="345"/>
      <c r="X87" s="345"/>
      <c r="Y87" s="345"/>
      <c r="Z87" s="345"/>
      <c r="AA87" s="346" t="n">
        <v>9.107541219E9</v>
      </c>
      <c r="AB87" s="347"/>
      <c r="AC87" s="49"/>
    </row>
    <row r="88" spans="1:33" s="13" customFormat="1" ht="14.65" hidden="1" customHeight="1" outlineLevel="1" thickBot="1">
      <c r="B88" s="33"/>
      <c r="C88" s="1"/>
      <c r="D88" s="1"/>
      <c r="E88" s="1"/>
      <c r="F88" s="1" t="s">
        <v>27</v>
      </c>
      <c r="G88" s="1"/>
      <c r="H88" s="1"/>
      <c r="I88" s="2"/>
      <c r="J88" s="2"/>
      <c r="K88" s="2"/>
      <c r="L88" s="2"/>
      <c r="M88" s="315" t="n">
        <v>0.0</v>
      </c>
      <c r="N88" s="316"/>
      <c r="O88" s="49"/>
      <c r="P88" s="1" t="s">
        <v>28</v>
      </c>
      <c r="Q88" s="34"/>
      <c r="R88" s="34"/>
      <c r="S88" s="34"/>
      <c r="T88" s="34"/>
      <c r="U88" s="34"/>
      <c r="V88" s="34"/>
      <c r="W88" s="34"/>
      <c r="X88" s="34"/>
      <c r="Y88" s="34"/>
      <c r="Z88" s="34"/>
      <c r="AA88" s="343"/>
      <c r="AB88" s="344"/>
      <c r="AC88" s="50"/>
      <c r="AG88" s="118"/>
    </row>
    <row r="89" spans="1:33" s="13" customFormat="1" ht="14.65" hidden="1" customHeight="1" outlineLevel="1">
      <c r="B89" s="33"/>
      <c r="C89" s="1"/>
      <c r="D89" s="1"/>
      <c r="E89" s="1"/>
      <c r="F89" s="1" t="s">
        <v>29</v>
      </c>
      <c r="G89" s="1"/>
      <c r="H89" s="1"/>
      <c r="I89" s="2"/>
      <c r="J89" s="2"/>
      <c r="K89" s="2"/>
      <c r="L89" s="2"/>
      <c r="M89" s="315" t="n">
        <v>5.588E7</v>
      </c>
      <c r="N89" s="316"/>
      <c r="O89" s="49"/>
      <c r="P89" s="1"/>
      <c r="Q89" s="3" t="s">
        <v>30</v>
      </c>
      <c r="R89" s="1"/>
      <c r="S89" s="1"/>
      <c r="T89" s="1"/>
      <c r="U89" s="1"/>
      <c r="V89" s="2"/>
      <c r="W89" s="2"/>
      <c r="X89" s="2"/>
      <c r="Y89" s="2"/>
      <c r="Z89" s="2"/>
      <c r="AA89" s="315" t="n">
        <v>1.9943312142E10</v>
      </c>
      <c r="AB89" s="316"/>
      <c r="AC89" s="49"/>
    </row>
    <row r="90" spans="1:33" s="13" customFormat="1" ht="14.65" hidden="1" customHeight="1" outlineLevel="1">
      <c r="B90" s="33"/>
      <c r="C90" s="1"/>
      <c r="D90" s="1"/>
      <c r="E90" s="1" t="s">
        <v>31</v>
      </c>
      <c r="F90" s="1"/>
      <c r="G90" s="1"/>
      <c r="H90" s="1"/>
      <c r="I90" s="2"/>
      <c r="J90" s="2"/>
      <c r="K90" s="2"/>
      <c r="L90" s="2"/>
      <c r="M90" s="315" t="n">
        <v>2.296277347E9</v>
      </c>
      <c r="N90" s="316"/>
      <c r="O90" s="49"/>
      <c r="P90" s="1"/>
      <c r="Q90" s="2" t="s">
        <v>32</v>
      </c>
      <c r="R90" s="1"/>
      <c r="S90" s="1"/>
      <c r="T90" s="1"/>
      <c r="U90" s="1"/>
      <c r="V90" s="2"/>
      <c r="W90" s="2"/>
      <c r="X90" s="2"/>
      <c r="Y90" s="2"/>
      <c r="Z90" s="2"/>
      <c r="AA90" s="315" t="n">
        <v>-8.999429875E9</v>
      </c>
      <c r="AB90" s="316"/>
      <c r="AC90" s="49"/>
    </row>
    <row r="91" spans="1:33" s="13" customFormat="1" ht="14.65" hidden="1" customHeight="1" outlineLevel="1">
      <c r="B91" s="33"/>
      <c r="C91" s="1"/>
      <c r="D91" s="1"/>
      <c r="E91" s="1"/>
      <c r="F91" s="1" t="s">
        <v>33</v>
      </c>
      <c r="G91" s="1"/>
      <c r="H91" s="1"/>
      <c r="I91" s="2"/>
      <c r="J91" s="2"/>
      <c r="K91" s="2"/>
      <c r="L91" s="2"/>
      <c r="M91" s="315" t="n">
        <v>204663.0</v>
      </c>
      <c r="N91" s="316"/>
      <c r="O91" s="49"/>
      <c r="P91" s="2"/>
      <c r="Q91" s="2" t="s">
        <v>408</v>
      </c>
      <c r="R91" s="2"/>
      <c r="S91" s="2"/>
      <c r="T91" s="2"/>
      <c r="U91" s="2"/>
      <c r="V91" s="2"/>
      <c r="W91" s="2"/>
      <c r="X91" s="2"/>
      <c r="Y91" s="2"/>
      <c r="Z91" s="17"/>
      <c r="AA91" s="317" t="n">
        <v>0.0</v>
      </c>
      <c r="AB91" s="318"/>
      <c r="AC91" s="44"/>
    </row>
    <row r="92" spans="1:33" s="13" customFormat="1" ht="14.65" hidden="1" customHeight="1" outlineLevel="1">
      <c r="B92" s="33"/>
      <c r="C92" s="1"/>
      <c r="D92" s="1"/>
      <c r="E92" s="1"/>
      <c r="F92" s="1" t="s">
        <v>13</v>
      </c>
      <c r="G92" s="1"/>
      <c r="H92" s="1"/>
      <c r="I92" s="2"/>
      <c r="J92" s="2"/>
      <c r="K92" s="2"/>
      <c r="L92" s="2"/>
      <c r="M92" s="315" t="n">
        <v>0.0</v>
      </c>
      <c r="N92" s="316"/>
      <c r="O92" s="49"/>
      <c r="P92" s="2"/>
      <c r="Q92" s="2"/>
      <c r="R92" s="2"/>
      <c r="S92" s="2"/>
      <c r="T92" s="2"/>
      <c r="U92" s="2"/>
      <c r="V92" s="2"/>
      <c r="W92" s="2"/>
      <c r="X92" s="2"/>
      <c r="Y92" s="2"/>
      <c r="Z92" s="2"/>
      <c r="AA92" s="43"/>
      <c r="AB92" s="108"/>
      <c r="AC92" s="44"/>
    </row>
    <row r="93" spans="1:33" s="13" customFormat="1" ht="14.65" hidden="1" customHeight="1" outlineLevel="1">
      <c r="B93" s="33"/>
      <c r="C93" s="1"/>
      <c r="D93" s="1"/>
      <c r="E93" s="1"/>
      <c r="F93" s="1" t="s">
        <v>15</v>
      </c>
      <c r="G93" s="1"/>
      <c r="H93" s="1"/>
      <c r="I93" s="2"/>
      <c r="J93" s="2"/>
      <c r="K93" s="2"/>
      <c r="L93" s="2"/>
      <c r="M93" s="315" t="n">
        <v>0.0</v>
      </c>
      <c r="N93" s="316"/>
      <c r="O93" s="49"/>
      <c r="P93" s="2"/>
      <c r="Q93" s="2"/>
      <c r="R93" s="2"/>
      <c r="S93" s="2"/>
      <c r="T93" s="2"/>
      <c r="U93" s="2"/>
      <c r="V93" s="2"/>
      <c r="W93" s="2"/>
      <c r="X93" s="2"/>
      <c r="Y93" s="2"/>
      <c r="Z93" s="2"/>
      <c r="AA93" s="43"/>
      <c r="AB93" s="108"/>
      <c r="AC93" s="44"/>
    </row>
    <row r="94" spans="1:33" s="13" customFormat="1" ht="14.65" hidden="1" customHeight="1" outlineLevel="1">
      <c r="B94" s="33"/>
      <c r="C94" s="1"/>
      <c r="D94" s="1"/>
      <c r="E94" s="1"/>
      <c r="F94" s="1" t="s">
        <v>34</v>
      </c>
      <c r="G94" s="1"/>
      <c r="H94" s="1"/>
      <c r="I94" s="2"/>
      <c r="J94" s="2"/>
      <c r="K94" s="2"/>
      <c r="L94" s="2"/>
      <c r="M94" s="315" t="n">
        <v>1.0385823847E10</v>
      </c>
      <c r="N94" s="316"/>
      <c r="O94" s="49"/>
      <c r="P94" s="18"/>
      <c r="Q94" s="18"/>
      <c r="R94" s="18"/>
      <c r="S94" s="18"/>
      <c r="T94" s="18"/>
      <c r="U94" s="18"/>
      <c r="V94" s="18"/>
      <c r="W94" s="18"/>
      <c r="X94" s="18"/>
      <c r="Y94" s="18"/>
      <c r="Z94" s="18"/>
      <c r="AA94" s="43"/>
      <c r="AB94" s="108"/>
      <c r="AC94" s="44"/>
    </row>
    <row r="95" spans="1:33" s="13" customFormat="1" ht="14.65" hidden="1" customHeight="1" outlineLevel="1">
      <c r="B95" s="33"/>
      <c r="C95" s="1"/>
      <c r="D95" s="1"/>
      <c r="E95" s="1"/>
      <c r="F95" s="1" t="s">
        <v>17</v>
      </c>
      <c r="G95" s="1"/>
      <c r="H95" s="1"/>
      <c r="I95" s="2"/>
      <c r="J95" s="2"/>
      <c r="K95" s="2"/>
      <c r="L95" s="2"/>
      <c r="M95" s="315" t="n">
        <v>-8.126436163E9</v>
      </c>
      <c r="N95" s="316"/>
      <c r="O95" s="49"/>
      <c r="P95" s="18"/>
      <c r="Q95" s="18"/>
      <c r="R95" s="18"/>
      <c r="S95" s="18"/>
      <c r="T95" s="18"/>
      <c r="U95" s="18"/>
      <c r="V95" s="18"/>
      <c r="W95" s="18"/>
      <c r="X95" s="18"/>
      <c r="Y95" s="18"/>
      <c r="Z95" s="18"/>
      <c r="AA95" s="317"/>
      <c r="AB95" s="318"/>
      <c r="AC95" s="44"/>
    </row>
    <row r="96" spans="1:33" s="13" customFormat="1" ht="14.65" hidden="1" customHeight="1" outlineLevel="1">
      <c r="B96" s="33"/>
      <c r="C96" s="1"/>
      <c r="D96" s="1"/>
      <c r="E96" s="1"/>
      <c r="F96" s="1" t="s">
        <v>35</v>
      </c>
      <c r="G96" s="1"/>
      <c r="H96" s="1"/>
      <c r="I96" s="2"/>
      <c r="J96" s="2"/>
      <c r="K96" s="2"/>
      <c r="L96" s="2"/>
      <c r="M96" s="315" t="n">
        <v>0.0</v>
      </c>
      <c r="N96" s="316"/>
      <c r="O96" s="49"/>
      <c r="P96" s="18"/>
      <c r="Q96" s="18"/>
      <c r="R96" s="18"/>
      <c r="S96" s="18"/>
      <c r="T96" s="18"/>
      <c r="U96" s="18"/>
      <c r="V96" s="18"/>
      <c r="W96" s="18"/>
      <c r="X96" s="18"/>
      <c r="Y96" s="18"/>
      <c r="Z96" s="18"/>
      <c r="AA96" s="317"/>
      <c r="AB96" s="318"/>
      <c r="AC96" s="44"/>
    </row>
    <row r="97" spans="2:29" s="13" customFormat="1" ht="14.65" hidden="1" customHeight="1" outlineLevel="1">
      <c r="B97" s="33"/>
      <c r="C97" s="1"/>
      <c r="D97" s="1"/>
      <c r="E97" s="1"/>
      <c r="F97" s="1" t="s">
        <v>27</v>
      </c>
      <c r="G97" s="1"/>
      <c r="H97" s="1"/>
      <c r="I97" s="2"/>
      <c r="J97" s="2"/>
      <c r="K97" s="2"/>
      <c r="L97" s="2"/>
      <c r="M97" s="315" t="n">
        <v>0.0</v>
      </c>
      <c r="N97" s="316"/>
      <c r="O97" s="49"/>
      <c r="P97" s="18"/>
      <c r="Q97" s="18"/>
      <c r="R97" s="18"/>
      <c r="S97" s="18"/>
      <c r="T97" s="18"/>
      <c r="U97" s="18"/>
      <c r="V97" s="18"/>
      <c r="W97" s="18"/>
      <c r="X97" s="18"/>
      <c r="Y97" s="18"/>
      <c r="Z97" s="18"/>
      <c r="AA97" s="317"/>
      <c r="AB97" s="318"/>
      <c r="AC97" s="44"/>
    </row>
    <row r="98" spans="2:29" s="13" customFormat="1" ht="14.65" hidden="1" customHeight="1" outlineLevel="1">
      <c r="B98" s="33"/>
      <c r="C98" s="1"/>
      <c r="D98" s="1"/>
      <c r="E98" s="1"/>
      <c r="F98" s="1" t="s">
        <v>29</v>
      </c>
      <c r="G98" s="1"/>
      <c r="H98" s="1"/>
      <c r="I98" s="2"/>
      <c r="J98" s="2"/>
      <c r="K98" s="2"/>
      <c r="L98" s="2"/>
      <c r="M98" s="315" t="n">
        <v>3.6685E7</v>
      </c>
      <c r="N98" s="316"/>
      <c r="O98" s="49"/>
      <c r="P98" s="18"/>
      <c r="Q98" s="18"/>
      <c r="R98" s="18"/>
      <c r="S98" s="18"/>
      <c r="T98" s="18"/>
      <c r="U98" s="18"/>
      <c r="V98" s="18"/>
      <c r="W98" s="18"/>
      <c r="X98" s="18"/>
      <c r="Y98" s="18"/>
      <c r="Z98" s="18"/>
      <c r="AA98" s="317"/>
      <c r="AB98" s="318"/>
      <c r="AC98" s="44"/>
    </row>
    <row r="99" spans="2:29" s="13" customFormat="1" ht="14.65" hidden="1" customHeight="1" outlineLevel="1">
      <c r="B99" s="33"/>
      <c r="C99" s="1"/>
      <c r="D99" s="1"/>
      <c r="E99" s="1" t="s">
        <v>36</v>
      </c>
      <c r="F99" s="30"/>
      <c r="G99" s="30"/>
      <c r="H99" s="30"/>
      <c r="I99" s="31"/>
      <c r="J99" s="31"/>
      <c r="K99" s="31"/>
      <c r="L99" s="31"/>
      <c r="M99" s="315" t="n">
        <v>1.436727015E9</v>
      </c>
      <c r="N99" s="316"/>
      <c r="O99" s="49"/>
      <c r="P99" s="18"/>
      <c r="Q99" s="18"/>
      <c r="R99" s="18"/>
      <c r="S99" s="18"/>
      <c r="T99" s="18"/>
      <c r="U99" s="18"/>
      <c r="V99" s="18"/>
      <c r="W99" s="18"/>
      <c r="X99" s="18"/>
      <c r="Y99" s="18"/>
      <c r="Z99" s="18"/>
      <c r="AA99" s="317"/>
      <c r="AB99" s="318"/>
      <c r="AC99" s="44"/>
    </row>
    <row r="100" spans="2:29" s="13" customFormat="1" ht="14.65" hidden="1" customHeight="1" outlineLevel="1">
      <c r="B100" s="33"/>
      <c r="C100" s="1"/>
      <c r="D100" s="1"/>
      <c r="E100" s="1" t="s">
        <v>37</v>
      </c>
      <c r="F100" s="30"/>
      <c r="G100" s="30"/>
      <c r="H100" s="30"/>
      <c r="I100" s="31"/>
      <c r="J100" s="31"/>
      <c r="K100" s="31"/>
      <c r="L100" s="31"/>
      <c r="M100" s="315" t="n">
        <v>-1.25163119E9</v>
      </c>
      <c r="N100" s="316"/>
      <c r="O100" s="49"/>
      <c r="P100" s="18"/>
      <c r="Q100" s="18"/>
      <c r="R100" s="18"/>
      <c r="S100" s="18"/>
      <c r="T100" s="18"/>
      <c r="U100" s="18"/>
      <c r="V100" s="18"/>
      <c r="W100" s="18"/>
      <c r="X100" s="18"/>
      <c r="Y100" s="18"/>
      <c r="Z100" s="18"/>
      <c r="AA100" s="317"/>
      <c r="AB100" s="318"/>
      <c r="AC100" s="44"/>
    </row>
    <row r="101" spans="2:29" s="13" customFormat="1" ht="14.65" hidden="1" customHeight="1" outlineLevel="1">
      <c r="B101" s="33"/>
      <c r="C101" s="1"/>
      <c r="D101" s="1" t="s">
        <v>38</v>
      </c>
      <c r="E101" s="1"/>
      <c r="F101" s="30"/>
      <c r="G101" s="30"/>
      <c r="H101" s="30"/>
      <c r="I101" s="31"/>
      <c r="J101" s="31"/>
      <c r="K101" s="31"/>
      <c r="L101" s="31"/>
      <c r="M101" s="315" t="n">
        <v>1.3891046E7</v>
      </c>
      <c r="N101" s="316"/>
      <c r="O101" s="49"/>
      <c r="P101" s="18"/>
      <c r="Q101" s="18"/>
      <c r="R101" s="18"/>
      <c r="S101" s="18"/>
      <c r="T101" s="18"/>
      <c r="U101" s="18"/>
      <c r="V101" s="18"/>
      <c r="W101" s="18"/>
      <c r="X101" s="18"/>
      <c r="Y101" s="18"/>
      <c r="Z101" s="18"/>
      <c r="AA101" s="317"/>
      <c r="AB101" s="318"/>
      <c r="AC101" s="44"/>
    </row>
    <row r="102" spans="2:29" s="13" customFormat="1" ht="14.65" hidden="1" customHeight="1" outlineLevel="1">
      <c r="B102" s="33"/>
      <c r="C102" s="1"/>
      <c r="D102" s="1"/>
      <c r="E102" s="1" t="s">
        <v>39</v>
      </c>
      <c r="F102" s="1"/>
      <c r="G102" s="1"/>
      <c r="H102" s="1"/>
      <c r="I102" s="2"/>
      <c r="J102" s="2"/>
      <c r="K102" s="2"/>
      <c r="L102" s="2"/>
      <c r="M102" s="315" t="n">
        <v>1.3891046E7</v>
      </c>
      <c r="N102" s="316"/>
      <c r="O102" s="49"/>
      <c r="P102" s="18"/>
      <c r="Q102" s="18"/>
      <c r="R102" s="18"/>
      <c r="S102" s="18"/>
      <c r="T102" s="18"/>
      <c r="U102" s="18"/>
      <c r="V102" s="18"/>
      <c r="W102" s="18"/>
      <c r="X102" s="18"/>
      <c r="Y102" s="18"/>
      <c r="Z102" s="18"/>
      <c r="AA102" s="317"/>
      <c r="AB102" s="318"/>
      <c r="AC102" s="44"/>
    </row>
    <row r="103" spans="2:29" s="13" customFormat="1" ht="14.65" hidden="1" customHeight="1" outlineLevel="1">
      <c r="B103" s="33"/>
      <c r="C103" s="1"/>
      <c r="D103" s="1"/>
      <c r="E103" s="1" t="s">
        <v>143</v>
      </c>
      <c r="F103" s="1"/>
      <c r="G103" s="1"/>
      <c r="H103" s="1"/>
      <c r="I103" s="2"/>
      <c r="J103" s="2"/>
      <c r="K103" s="2"/>
      <c r="L103" s="2"/>
      <c r="M103" s="315" t="n">
        <v>0.0</v>
      </c>
      <c r="N103" s="316"/>
      <c r="O103" s="49"/>
      <c r="P103" s="18"/>
      <c r="Q103" s="18"/>
      <c r="R103" s="18"/>
      <c r="S103" s="18"/>
      <c r="T103" s="18"/>
      <c r="U103" s="18"/>
      <c r="V103" s="18"/>
      <c r="W103" s="18"/>
      <c r="X103" s="18"/>
      <c r="Y103" s="18"/>
      <c r="Z103" s="18"/>
      <c r="AA103" s="317"/>
      <c r="AB103" s="318"/>
      <c r="AC103" s="44"/>
    </row>
    <row r="104" spans="2:29" s="13" customFormat="1" ht="14.65" hidden="1" customHeight="1" outlineLevel="1">
      <c r="B104" s="33"/>
      <c r="C104" s="1"/>
      <c r="D104" s="1" t="s">
        <v>40</v>
      </c>
      <c r="E104" s="1"/>
      <c r="F104" s="1"/>
      <c r="G104" s="1"/>
      <c r="H104" s="1"/>
      <c r="I104" s="1"/>
      <c r="J104" s="2"/>
      <c r="K104" s="2"/>
      <c r="L104" s="2"/>
      <c r="M104" s="315" t="n">
        <v>3.058768202E9</v>
      </c>
      <c r="N104" s="316"/>
      <c r="O104" s="49"/>
      <c r="P104" s="18"/>
      <c r="Q104" s="18"/>
      <c r="R104" s="18"/>
      <c r="S104" s="18"/>
      <c r="T104" s="18"/>
      <c r="U104" s="18"/>
      <c r="V104" s="18"/>
      <c r="W104" s="18"/>
      <c r="X104" s="18"/>
      <c r="Y104" s="18"/>
      <c r="Z104" s="18"/>
      <c r="AA104" s="317"/>
      <c r="AB104" s="318"/>
      <c r="AC104" s="44"/>
    </row>
    <row r="105" spans="2:29" s="13" customFormat="1" ht="14.65" hidden="1" customHeight="1" outlineLevel="1">
      <c r="B105" s="33"/>
      <c r="C105" s="1"/>
      <c r="D105" s="1"/>
      <c r="E105" s="1" t="s">
        <v>41</v>
      </c>
      <c r="F105" s="1"/>
      <c r="G105" s="1"/>
      <c r="H105" s="1"/>
      <c r="I105" s="1"/>
      <c r="J105" s="2"/>
      <c r="K105" s="2"/>
      <c r="L105" s="2"/>
      <c r="M105" s="315" t="n">
        <v>5.6281E7</v>
      </c>
      <c r="N105" s="316"/>
      <c r="O105" s="49"/>
      <c r="P105" s="18"/>
      <c r="Q105" s="18"/>
      <c r="R105" s="18"/>
      <c r="S105" s="18"/>
      <c r="T105" s="18"/>
      <c r="U105" s="18"/>
      <c r="V105" s="18"/>
      <c r="W105" s="18"/>
      <c r="X105" s="18"/>
      <c r="Y105" s="18"/>
      <c r="Z105" s="18"/>
      <c r="AA105" s="317"/>
      <c r="AB105" s="318"/>
      <c r="AC105" s="44"/>
    </row>
    <row r="106" spans="2:29" s="13" customFormat="1" ht="14.65" hidden="1" customHeight="1" outlineLevel="1">
      <c r="B106" s="33"/>
      <c r="C106" s="1"/>
      <c r="D106" s="1"/>
      <c r="E106" s="1"/>
      <c r="F106" s="3" t="s">
        <v>42</v>
      </c>
      <c r="G106" s="1"/>
      <c r="H106" s="1"/>
      <c r="I106" s="1"/>
      <c r="J106" s="2"/>
      <c r="K106" s="2"/>
      <c r="L106" s="2"/>
      <c r="M106" s="315" t="n">
        <v>3.586E7</v>
      </c>
      <c r="N106" s="316"/>
      <c r="O106" s="49"/>
      <c r="P106" s="18"/>
      <c r="Q106" s="18"/>
      <c r="R106" s="18"/>
      <c r="S106" s="18"/>
      <c r="T106" s="18"/>
      <c r="U106" s="18"/>
      <c r="V106" s="18"/>
      <c r="W106" s="18"/>
      <c r="X106" s="18"/>
      <c r="Y106" s="18"/>
      <c r="Z106" s="18"/>
      <c r="AA106" s="43"/>
      <c r="AB106" s="108"/>
      <c r="AC106" s="44"/>
    </row>
    <row r="107" spans="2:29" s="13" customFormat="1" ht="14.65" hidden="1" customHeight="1" outlineLevel="1">
      <c r="B107" s="33"/>
      <c r="C107" s="1"/>
      <c r="D107" s="1"/>
      <c r="E107" s="1"/>
      <c r="F107" s="3" t="s">
        <v>43</v>
      </c>
      <c r="G107" s="1"/>
      <c r="H107" s="1"/>
      <c r="I107" s="1"/>
      <c r="J107" s="2"/>
      <c r="K107" s="2"/>
      <c r="L107" s="2"/>
      <c r="M107" s="315" t="n">
        <v>2.0421E7</v>
      </c>
      <c r="N107" s="316"/>
      <c r="O107" s="49"/>
      <c r="P107" s="18"/>
      <c r="Q107" s="18"/>
      <c r="R107" s="18"/>
      <c r="S107" s="18"/>
      <c r="T107" s="18"/>
      <c r="U107" s="18"/>
      <c r="V107" s="18"/>
      <c r="W107" s="18"/>
      <c r="X107" s="18"/>
      <c r="Y107" s="18"/>
      <c r="Z107" s="18"/>
      <c r="AA107" s="43"/>
      <c r="AB107" s="108"/>
      <c r="AC107" s="44"/>
    </row>
    <row r="108" spans="2:29" s="13" customFormat="1" ht="14.65" hidden="1" customHeight="1" outlineLevel="1">
      <c r="B108" s="33"/>
      <c r="C108" s="1"/>
      <c r="D108" s="1"/>
      <c r="E108" s="1"/>
      <c r="F108" s="3" t="s">
        <v>14</v>
      </c>
      <c r="G108" s="1"/>
      <c r="H108" s="1"/>
      <c r="I108" s="1"/>
      <c r="J108" s="2"/>
      <c r="K108" s="2"/>
      <c r="L108" s="2"/>
      <c r="M108" s="315" t="n">
        <v>0.0</v>
      </c>
      <c r="N108" s="316"/>
      <c r="O108" s="49"/>
      <c r="P108" s="18"/>
      <c r="Q108" s="18"/>
      <c r="R108" s="18"/>
      <c r="S108" s="18"/>
      <c r="T108" s="18"/>
      <c r="U108" s="18"/>
      <c r="V108" s="18"/>
      <c r="W108" s="18"/>
      <c r="X108" s="18"/>
      <c r="Y108" s="18"/>
      <c r="Z108" s="18"/>
      <c r="AA108" s="317"/>
      <c r="AB108" s="318"/>
      <c r="AC108" s="44"/>
    </row>
    <row r="109" spans="2:29" s="13" customFormat="1" ht="14.65" hidden="1" customHeight="1" outlineLevel="1">
      <c r="B109" s="33"/>
      <c r="C109" s="1"/>
      <c r="D109" s="1"/>
      <c r="E109" s="45" t="s">
        <v>398</v>
      </c>
      <c r="F109" s="45"/>
      <c r="G109" s="45"/>
      <c r="H109" s="45"/>
      <c r="I109" s="46"/>
      <c r="J109" s="46"/>
      <c r="K109" s="46"/>
      <c r="L109" s="46"/>
      <c r="M109" s="333" t="n">
        <v>0.0</v>
      </c>
      <c r="N109" s="334"/>
      <c r="O109" s="61"/>
      <c r="P109" s="18"/>
      <c r="Q109" s="18"/>
      <c r="R109" s="18"/>
      <c r="S109" s="18"/>
      <c r="T109" s="18"/>
      <c r="U109" s="18"/>
      <c r="V109" s="18"/>
      <c r="W109" s="18"/>
      <c r="X109" s="18"/>
      <c r="Y109" s="18"/>
      <c r="Z109" s="18"/>
      <c r="AA109" s="43"/>
      <c r="AB109" s="108"/>
      <c r="AC109" s="44"/>
    </row>
    <row r="110" spans="2:29" s="13" customFormat="1" ht="14.65" hidden="1" customHeight="1" outlineLevel="1">
      <c r="B110" s="33"/>
      <c r="C110" s="1"/>
      <c r="D110" s="1"/>
      <c r="E110" s="1" t="s">
        <v>44</v>
      </c>
      <c r="F110" s="1"/>
      <c r="G110" s="1"/>
      <c r="H110" s="1"/>
      <c r="I110" s="2"/>
      <c r="J110" s="2"/>
      <c r="K110" s="2"/>
      <c r="L110" s="2"/>
      <c r="M110" s="315" t="n">
        <v>7.5316828E7</v>
      </c>
      <c r="N110" s="316"/>
      <c r="O110" s="49"/>
      <c r="P110" s="18"/>
      <c r="Q110" s="18"/>
      <c r="R110" s="18"/>
      <c r="S110" s="18"/>
      <c r="T110" s="18"/>
      <c r="U110" s="18"/>
      <c r="V110" s="18"/>
      <c r="W110" s="18"/>
      <c r="X110" s="18"/>
      <c r="Y110" s="18"/>
      <c r="Z110" s="18"/>
      <c r="AA110" s="317"/>
      <c r="AB110" s="318"/>
      <c r="AC110" s="44"/>
    </row>
    <row r="111" spans="2:29" s="13" customFormat="1" ht="14.65" hidden="1" customHeight="1" outlineLevel="1">
      <c r="B111" s="33"/>
      <c r="C111" s="1"/>
      <c r="D111" s="1"/>
      <c r="E111" s="1" t="s">
        <v>45</v>
      </c>
      <c r="F111" s="1"/>
      <c r="G111" s="1"/>
      <c r="H111" s="1"/>
      <c r="I111" s="2"/>
      <c r="J111" s="2"/>
      <c r="K111" s="2"/>
      <c r="L111" s="2"/>
      <c r="M111" s="315" t="n">
        <v>4.4673565E7</v>
      </c>
      <c r="N111" s="316"/>
      <c r="O111" s="49"/>
      <c r="P111" s="18"/>
      <c r="Q111" s="18"/>
      <c r="R111" s="18"/>
      <c r="S111" s="18"/>
      <c r="T111" s="18"/>
      <c r="U111" s="18"/>
      <c r="V111" s="18"/>
      <c r="W111" s="18"/>
      <c r="X111" s="18"/>
      <c r="Y111" s="18"/>
      <c r="Z111" s="18"/>
      <c r="AA111" s="317"/>
      <c r="AB111" s="318"/>
      <c r="AC111" s="44"/>
    </row>
    <row r="112" spans="2:29" s="13" customFormat="1" ht="14.65" hidden="1" customHeight="1" outlineLevel="1">
      <c r="B112" s="33"/>
      <c r="C112" s="1"/>
      <c r="D112" s="1"/>
      <c r="E112" s="1" t="s">
        <v>46</v>
      </c>
      <c r="F112" s="1"/>
      <c r="G112" s="1"/>
      <c r="H112" s="1"/>
      <c r="I112" s="2"/>
      <c r="J112" s="2"/>
      <c r="K112" s="2"/>
      <c r="L112" s="2"/>
      <c r="M112" s="315" t="n">
        <v>2.275412373E9</v>
      </c>
      <c r="N112" s="316"/>
      <c r="O112" s="49"/>
      <c r="P112" s="18"/>
      <c r="Q112" s="18"/>
      <c r="R112" s="18"/>
      <c r="S112" s="18"/>
      <c r="T112" s="18"/>
      <c r="U112" s="18"/>
      <c r="V112" s="18"/>
      <c r="W112" s="18"/>
      <c r="X112" s="18"/>
      <c r="Y112" s="18"/>
      <c r="Z112" s="18"/>
      <c r="AA112" s="317"/>
      <c r="AB112" s="318"/>
      <c r="AC112" s="44"/>
    </row>
    <row r="113" spans="1:29" s="13" customFormat="1" ht="14.65" hidden="1" customHeight="1" outlineLevel="1">
      <c r="B113" s="33"/>
      <c r="C113" s="1"/>
      <c r="D113" s="1"/>
      <c r="E113" s="1"/>
      <c r="F113" s="3" t="s">
        <v>47</v>
      </c>
      <c r="G113" s="1"/>
      <c r="H113" s="1"/>
      <c r="I113" s="2"/>
      <c r="J113" s="2"/>
      <c r="K113" s="2"/>
      <c r="L113" s="2"/>
      <c r="M113" s="315" t="n">
        <v>8.3374807E8</v>
      </c>
      <c r="N113" s="316"/>
      <c r="O113" s="49"/>
      <c r="P113" s="18"/>
      <c r="Q113" s="18"/>
      <c r="R113" s="18"/>
      <c r="S113" s="18"/>
      <c r="T113" s="18"/>
      <c r="U113" s="18"/>
      <c r="V113" s="18"/>
      <c r="W113" s="18"/>
      <c r="X113" s="18"/>
      <c r="Y113" s="18"/>
      <c r="Z113" s="18"/>
      <c r="AA113" s="317"/>
      <c r="AB113" s="318"/>
      <c r="AC113" s="44"/>
    </row>
    <row r="114" spans="1:29" s="13" customFormat="1" ht="14.65" hidden="1" customHeight="1" outlineLevel="1">
      <c r="A114" s="4"/>
      <c r="B114" s="33"/>
      <c r="C114" s="2"/>
      <c r="D114" s="1"/>
      <c r="E114" s="1"/>
      <c r="F114" s="1" t="s">
        <v>35</v>
      </c>
      <c r="G114" s="1"/>
      <c r="H114" s="1"/>
      <c r="I114" s="2"/>
      <c r="J114" s="2"/>
      <c r="K114" s="2"/>
      <c r="L114" s="2"/>
      <c r="M114" s="315" t="n">
        <v>1.441664303E9</v>
      </c>
      <c r="N114" s="316"/>
      <c r="O114" s="49"/>
      <c r="P114" s="18"/>
      <c r="Q114" s="18"/>
      <c r="R114" s="18"/>
      <c r="S114" s="18"/>
      <c r="T114" s="18"/>
      <c r="U114" s="18"/>
      <c r="V114" s="18"/>
      <c r="W114" s="18"/>
      <c r="X114" s="18"/>
      <c r="Y114" s="18"/>
      <c r="Z114" s="18"/>
      <c r="AA114" s="43"/>
      <c r="AB114" s="108"/>
      <c r="AC114" s="44"/>
    </row>
    <row r="115" spans="1:29" s="13" customFormat="1" ht="14.65" hidden="1" customHeight="1" outlineLevel="1">
      <c r="A115" s="12"/>
      <c r="B115" s="33"/>
      <c r="C115" s="2"/>
      <c r="D115" s="1"/>
      <c r="E115" s="1" t="s">
        <v>14</v>
      </c>
      <c r="F115" s="1"/>
      <c r="G115" s="1"/>
      <c r="H115" s="1"/>
      <c r="I115" s="2"/>
      <c r="J115" s="2"/>
      <c r="K115" s="2"/>
      <c r="L115" s="2"/>
      <c r="M115" s="315" t="n">
        <v>6.08340006E8</v>
      </c>
      <c r="N115" s="316"/>
      <c r="O115" s="49"/>
      <c r="P115" s="18"/>
      <c r="Q115" s="18"/>
      <c r="R115" s="18"/>
      <c r="S115" s="18"/>
      <c r="T115" s="18"/>
      <c r="U115" s="18"/>
      <c r="V115" s="18"/>
      <c r="W115" s="18"/>
      <c r="X115" s="18"/>
      <c r="Y115" s="18"/>
      <c r="Z115" s="18"/>
      <c r="AA115" s="317"/>
      <c r="AB115" s="318"/>
      <c r="AC115" s="44"/>
    </row>
    <row r="116" spans="1:29" s="13" customFormat="1" ht="14.65" hidden="1" customHeight="1" outlineLevel="1">
      <c r="A116" s="7"/>
      <c r="B116" s="33"/>
      <c r="C116" s="2"/>
      <c r="D116" s="1"/>
      <c r="E116" s="3" t="s">
        <v>48</v>
      </c>
      <c r="F116" s="1"/>
      <c r="G116" s="1"/>
      <c r="H116" s="1"/>
      <c r="I116" s="2"/>
      <c r="J116" s="2"/>
      <c r="K116" s="2"/>
      <c r="L116" s="2"/>
      <c r="M116" s="315" t="n">
        <v>-1255570.0</v>
      </c>
      <c r="N116" s="316"/>
      <c r="O116" s="49"/>
      <c r="P116" s="18"/>
      <c r="Q116" s="18"/>
      <c r="R116" s="18"/>
      <c r="S116" s="18"/>
      <c r="T116" s="18"/>
      <c r="U116" s="18"/>
      <c r="V116" s="18"/>
      <c r="W116" s="18"/>
      <c r="X116" s="18"/>
      <c r="Y116" s="18"/>
      <c r="Z116" s="18"/>
      <c r="AA116" s="43"/>
      <c r="AB116" s="108"/>
      <c r="AC116" s="44"/>
    </row>
    <row r="117" spans="1:29" s="13" customFormat="1" ht="14.65" hidden="1" customHeight="1" outlineLevel="1">
      <c r="A117" s="7"/>
      <c r="B117" s="33"/>
      <c r="C117" s="2" t="s">
        <v>49</v>
      </c>
      <c r="D117" s="1"/>
      <c r="E117" s="32"/>
      <c r="F117" s="32"/>
      <c r="G117" s="32"/>
      <c r="H117" s="2"/>
      <c r="I117" s="2"/>
      <c r="J117" s="2"/>
      <c r="K117" s="2"/>
      <c r="L117" s="2"/>
      <c r="M117" s="315" t="n">
        <v>1.213280546E9</v>
      </c>
      <c r="N117" s="316"/>
      <c r="O117" s="49"/>
      <c r="P117" s="18"/>
      <c r="Q117" s="18"/>
      <c r="R117" s="18"/>
      <c r="S117" s="18"/>
      <c r="T117" s="18"/>
      <c r="U117" s="18"/>
      <c r="V117" s="18"/>
      <c r="W117" s="18"/>
      <c r="X117" s="18"/>
      <c r="Y117" s="18"/>
      <c r="Z117" s="18"/>
      <c r="AA117" s="317"/>
      <c r="AB117" s="318"/>
      <c r="AC117" s="44"/>
    </row>
    <row r="118" spans="1:29" s="13" customFormat="1" ht="14.65" hidden="1" customHeight="1" outlineLevel="1">
      <c r="B118" s="33"/>
      <c r="C118" s="2"/>
      <c r="D118" s="1" t="s">
        <v>50</v>
      </c>
      <c r="E118" s="32"/>
      <c r="F118" s="32"/>
      <c r="G118" s="32"/>
      <c r="H118" s="2"/>
      <c r="I118" s="2"/>
      <c r="J118" s="2"/>
      <c r="K118" s="2"/>
      <c r="L118" s="2"/>
      <c r="M118" s="315" t="n">
        <v>9.7527177E7</v>
      </c>
      <c r="N118" s="316"/>
      <c r="O118" s="49"/>
      <c r="P118" s="18"/>
      <c r="Q118" s="18"/>
      <c r="R118" s="18"/>
      <c r="S118" s="18"/>
      <c r="T118" s="18"/>
      <c r="U118" s="18"/>
      <c r="V118" s="18"/>
      <c r="W118" s="18"/>
      <c r="X118" s="18"/>
      <c r="Y118" s="18"/>
      <c r="Z118" s="18"/>
      <c r="AA118" s="317"/>
      <c r="AB118" s="318"/>
      <c r="AC118" s="44"/>
    </row>
    <row r="119" spans="1:29" s="13" customFormat="1" ht="14.65" hidden="1" customHeight="1" outlineLevel="1">
      <c r="B119" s="33"/>
      <c r="C119" s="2"/>
      <c r="D119" s="3" t="s">
        <v>51</v>
      </c>
      <c r="E119" s="1"/>
      <c r="F119" s="30"/>
      <c r="G119" s="1"/>
      <c r="H119" s="1"/>
      <c r="I119" s="2"/>
      <c r="J119" s="2"/>
      <c r="K119" s="2"/>
      <c r="L119" s="2"/>
      <c r="M119" s="315" t="n">
        <v>1.0584167E7</v>
      </c>
      <c r="N119" s="316"/>
      <c r="O119" s="49"/>
      <c r="P119" s="18"/>
      <c r="Q119" s="18"/>
      <c r="R119" s="18"/>
      <c r="S119" s="18"/>
      <c r="T119" s="18"/>
      <c r="U119" s="18"/>
      <c r="V119" s="18"/>
      <c r="W119" s="18"/>
      <c r="X119" s="18"/>
      <c r="Y119" s="18"/>
      <c r="Z119" s="18"/>
      <c r="AA119" s="43"/>
      <c r="AB119" s="108"/>
      <c r="AC119" s="44"/>
    </row>
    <row r="120" spans="1:29" s="13" customFormat="1" ht="14.65" hidden="1" customHeight="1" outlineLevel="1">
      <c r="B120" s="33"/>
      <c r="C120" s="2"/>
      <c r="D120" s="1" t="s">
        <v>52</v>
      </c>
      <c r="E120" s="1"/>
      <c r="F120" s="1"/>
      <c r="G120" s="1"/>
      <c r="H120" s="1"/>
      <c r="I120" s="2"/>
      <c r="J120" s="2"/>
      <c r="K120" s="2"/>
      <c r="L120" s="2"/>
      <c r="M120" s="315" t="n">
        <v>0.0</v>
      </c>
      <c r="N120" s="316"/>
      <c r="O120" s="49"/>
      <c r="P120" s="18"/>
      <c r="Q120" s="18"/>
      <c r="R120" s="18"/>
      <c r="S120" s="18"/>
      <c r="T120" s="18"/>
      <c r="U120" s="18"/>
      <c r="V120" s="18"/>
      <c r="W120" s="18"/>
      <c r="X120" s="18"/>
      <c r="Y120" s="18"/>
      <c r="Z120" s="18"/>
      <c r="AA120" s="43"/>
      <c r="AB120" s="108"/>
      <c r="AC120" s="44"/>
    </row>
    <row r="121" spans="1:29" s="4" customFormat="1" ht="14.65" hidden="1" customHeight="1" outlineLevel="1">
      <c r="A121" s="13"/>
      <c r="B121" s="33"/>
      <c r="C121" s="1"/>
      <c r="D121" s="1" t="s">
        <v>46</v>
      </c>
      <c r="E121" s="1"/>
      <c r="F121" s="30"/>
      <c r="G121" s="1"/>
      <c r="H121" s="1"/>
      <c r="I121" s="2"/>
      <c r="J121" s="2"/>
      <c r="K121" s="2"/>
      <c r="L121" s="2"/>
      <c r="M121" s="315" t="n">
        <v>1.105169202E9</v>
      </c>
      <c r="N121" s="316"/>
      <c r="O121" s="49"/>
      <c r="P121" s="18"/>
      <c r="Q121" s="18"/>
      <c r="R121" s="18"/>
      <c r="S121" s="18"/>
      <c r="T121" s="18"/>
      <c r="U121" s="18"/>
      <c r="V121" s="18"/>
      <c r="W121" s="18"/>
      <c r="X121" s="18"/>
      <c r="Y121" s="18"/>
      <c r="Z121" s="18"/>
      <c r="AA121" s="43"/>
      <c r="AB121" s="108"/>
      <c r="AC121" s="44"/>
    </row>
    <row r="122" spans="1:29" s="12" customFormat="1" ht="14.65" hidden="1" customHeight="1" outlineLevel="1">
      <c r="A122" s="13"/>
      <c r="B122" s="33"/>
      <c r="C122" s="1"/>
      <c r="D122" s="1"/>
      <c r="E122" s="1" t="s">
        <v>53</v>
      </c>
      <c r="F122" s="1"/>
      <c r="G122" s="1"/>
      <c r="H122" s="1"/>
      <c r="I122" s="2"/>
      <c r="J122" s="2"/>
      <c r="K122" s="2"/>
      <c r="L122" s="2"/>
      <c r="M122" s="315" t="n">
        <v>1.105169202E9</v>
      </c>
      <c r="N122" s="316"/>
      <c r="O122" s="49"/>
      <c r="P122" s="18"/>
      <c r="Q122" s="18"/>
      <c r="R122" s="18"/>
      <c r="S122" s="18"/>
      <c r="T122" s="18"/>
      <c r="U122" s="18"/>
      <c r="V122" s="18"/>
      <c r="W122" s="18"/>
      <c r="X122" s="18"/>
      <c r="Y122" s="18"/>
      <c r="Z122" s="18"/>
      <c r="AA122" s="317"/>
      <c r="AB122" s="318"/>
      <c r="AC122" s="44"/>
    </row>
    <row r="123" spans="1:29" ht="14.65" hidden="1" customHeight="1" outlineLevel="1">
      <c r="A123" s="13"/>
      <c r="B123" s="33"/>
      <c r="C123" s="1"/>
      <c r="D123" s="1"/>
      <c r="E123" s="3" t="s">
        <v>47</v>
      </c>
      <c r="F123" s="1"/>
      <c r="G123" s="1"/>
      <c r="H123" s="1"/>
      <c r="I123" s="2"/>
      <c r="J123" s="2"/>
      <c r="K123" s="2"/>
      <c r="L123" s="2"/>
      <c r="M123" s="315" t="n">
        <v>0.0</v>
      </c>
      <c r="N123" s="316"/>
      <c r="O123" s="49"/>
      <c r="P123" s="18"/>
      <c r="Q123" s="18"/>
      <c r="R123" s="18"/>
      <c r="S123" s="18"/>
      <c r="T123" s="18"/>
      <c r="U123" s="18"/>
      <c r="V123" s="18"/>
      <c r="W123" s="18"/>
      <c r="X123" s="18"/>
      <c r="Y123" s="18"/>
      <c r="Z123" s="18"/>
      <c r="AA123" s="317"/>
      <c r="AB123" s="318"/>
      <c r="AC123" s="44"/>
    </row>
    <row r="124" spans="1:29" ht="14.65" hidden="1" customHeight="1" outlineLevel="1">
      <c r="A124" s="13"/>
      <c r="B124" s="33"/>
      <c r="C124" s="1"/>
      <c r="D124" s="1" t="s">
        <v>54</v>
      </c>
      <c r="E124" s="3"/>
      <c r="F124" s="1"/>
      <c r="G124" s="1"/>
      <c r="H124" s="1"/>
      <c r="I124" s="2"/>
      <c r="J124" s="2"/>
      <c r="K124" s="2"/>
      <c r="L124" s="2"/>
      <c r="M124" s="315" t="n">
        <v>0.0</v>
      </c>
      <c r="N124" s="316"/>
      <c r="O124" s="49"/>
      <c r="P124" s="18"/>
      <c r="Q124" s="18"/>
      <c r="R124" s="18"/>
      <c r="S124" s="18"/>
      <c r="T124" s="18"/>
      <c r="U124" s="18"/>
      <c r="V124" s="18"/>
      <c r="W124" s="18"/>
      <c r="X124" s="18"/>
      <c r="Y124" s="18"/>
      <c r="Z124" s="18"/>
      <c r="AA124" s="317"/>
      <c r="AB124" s="318"/>
      <c r="AC124" s="44"/>
    </row>
    <row r="125" spans="1:29" s="13" customFormat="1" ht="14.65" hidden="1" customHeight="1" outlineLevel="1">
      <c r="B125" s="33"/>
      <c r="C125" s="1"/>
      <c r="D125" s="1" t="s">
        <v>35</v>
      </c>
      <c r="E125" s="1"/>
      <c r="F125" s="30"/>
      <c r="G125" s="1"/>
      <c r="H125" s="1"/>
      <c r="I125" s="2"/>
      <c r="J125" s="2"/>
      <c r="K125" s="2"/>
      <c r="L125" s="2"/>
      <c r="M125" s="315" t="n">
        <v>0.0</v>
      </c>
      <c r="N125" s="316"/>
      <c r="O125" s="49"/>
      <c r="P125" s="18"/>
      <c r="Q125" s="18"/>
      <c r="R125" s="18"/>
      <c r="S125" s="18"/>
      <c r="T125" s="18"/>
      <c r="U125" s="18"/>
      <c r="V125" s="18"/>
      <c r="W125" s="18"/>
      <c r="X125" s="18"/>
      <c r="Y125" s="18"/>
      <c r="Z125" s="18"/>
      <c r="AA125" s="317"/>
      <c r="AB125" s="318"/>
      <c r="AC125" s="44"/>
    </row>
    <row r="126" spans="1:29" s="13" customFormat="1" ht="14.65" hidden="1" customHeight="1" outlineLevel="1">
      <c r="B126" s="33"/>
      <c r="C126" s="1"/>
      <c r="D126" s="18" t="s">
        <v>148</v>
      </c>
      <c r="E126" s="1"/>
      <c r="F126" s="1"/>
      <c r="G126" s="1"/>
      <c r="H126" s="1"/>
      <c r="I126" s="2"/>
      <c r="J126" s="2"/>
      <c r="K126" s="2"/>
      <c r="L126" s="2"/>
      <c r="M126" s="315" t="n">
        <v>0.0</v>
      </c>
      <c r="N126" s="316"/>
      <c r="O126" s="49"/>
      <c r="P126" s="325"/>
      <c r="Q126" s="325"/>
      <c r="R126" s="325"/>
      <c r="S126" s="325"/>
      <c r="T126" s="325"/>
      <c r="U126" s="325"/>
      <c r="V126" s="325"/>
      <c r="W126" s="325"/>
      <c r="X126" s="325"/>
      <c r="Y126" s="325"/>
      <c r="Z126" s="326"/>
      <c r="AA126" s="327"/>
      <c r="AB126" s="328"/>
      <c r="AC126" s="44"/>
    </row>
    <row r="127" spans="1:29" s="13" customFormat="1" ht="14.65" hidden="1" customHeight="1" outlineLevel="1" thickBot="1">
      <c r="B127" s="33"/>
      <c r="C127" s="1" t="s">
        <v>254</v>
      </c>
      <c r="D127" s="3"/>
      <c r="E127" s="1"/>
      <c r="F127" s="1"/>
      <c r="G127" s="1"/>
      <c r="H127" s="1"/>
      <c r="I127" s="2"/>
      <c r="J127" s="2"/>
      <c r="K127" s="2"/>
      <c r="L127" s="2"/>
      <c r="M127" s="315" t="n">
        <v>0.0</v>
      </c>
      <c r="N127" s="316"/>
      <c r="O127" s="49"/>
      <c r="P127" s="329" t="s">
        <v>55</v>
      </c>
      <c r="Q127" s="329"/>
      <c r="R127" s="329"/>
      <c r="S127" s="329"/>
      <c r="T127" s="329"/>
      <c r="U127" s="329"/>
      <c r="V127" s="329"/>
      <c r="W127" s="329"/>
      <c r="X127" s="329"/>
      <c r="Y127" s="329"/>
      <c r="Z127" s="330"/>
      <c r="AA127" s="331" t="n">
        <v>1.0943882267E10</v>
      </c>
      <c r="AB127" s="332"/>
      <c r="AC127" s="53"/>
    </row>
    <row r="128" spans="1:29" s="13" customFormat="1" ht="14.65" hidden="1" customHeight="1" outlineLevel="1" thickBot="1">
      <c r="B128" s="319" t="s">
        <v>56</v>
      </c>
      <c r="C128" s="320"/>
      <c r="D128" s="320"/>
      <c r="E128" s="320"/>
      <c r="F128" s="320"/>
      <c r="G128" s="320"/>
      <c r="H128" s="320"/>
      <c r="I128" s="320"/>
      <c r="J128" s="320"/>
      <c r="K128" s="320"/>
      <c r="L128" s="320"/>
      <c r="M128" s="323" t="n">
        <v>2.0051423486E10</v>
      </c>
      <c r="N128" s="324"/>
      <c r="O128" s="55"/>
      <c r="P128" s="321" t="s">
        <v>57</v>
      </c>
      <c r="Q128" s="321"/>
      <c r="R128" s="321"/>
      <c r="S128" s="321"/>
      <c r="T128" s="321"/>
      <c r="U128" s="321"/>
      <c r="V128" s="321"/>
      <c r="W128" s="321"/>
      <c r="X128" s="321"/>
      <c r="Y128" s="321"/>
      <c r="Z128" s="322"/>
      <c r="AA128" s="323" t="n">
        <v>2.0051423486E10</v>
      </c>
      <c r="AB128" s="324"/>
      <c r="AC128" s="55"/>
    </row>
    <row r="129" s="13" customFormat="1" ht="14.65" customHeight="1" collapsed="1"/>
    <row r="130" s="13" customFormat="1" ht="14.65" customHeight="1"/>
    <row r="131" s="13" customFormat="1" ht="14.65" customHeight="1"/>
    <row r="132" s="13" customFormat="1" ht="14.65" customHeight="1"/>
    <row r="133" s="13" customFormat="1" ht="14.65" customHeight="1"/>
    <row r="134" s="13" customFormat="1" ht="14.65" customHeight="1"/>
    <row r="135" s="13" customFormat="1" ht="14.65" customHeight="1"/>
    <row r="136" s="13" customFormat="1" ht="14.65" customHeight="1"/>
    <row r="137" s="13" customFormat="1" ht="14.65" customHeight="1"/>
    <row r="138" s="13" customFormat="1" ht="14.65" customHeight="1"/>
    <row r="139" s="13" customFormat="1" ht="14.65" customHeight="1"/>
    <row r="140" s="13" customFormat="1" ht="14.65" customHeight="1"/>
    <row r="141" s="13" customFormat="1" ht="14.65" customHeight="1"/>
    <row r="142" s="13" customFormat="1" ht="14.65" customHeight="1"/>
    <row r="143" s="13" customFormat="1" ht="14.65" customHeight="1"/>
    <row r="144" s="13" customFormat="1" ht="14.65" customHeight="1"/>
    <row r="145" s="13" customFormat="1" ht="14.65" customHeight="1"/>
    <row r="146" s="13" customFormat="1" ht="14.65" customHeight="1"/>
    <row r="147" s="13" customFormat="1" ht="14.65" customHeight="1"/>
    <row r="148" s="13" customFormat="1" ht="14.65" customHeight="1"/>
    <row r="149" s="13" customFormat="1" ht="14.65" customHeight="1"/>
    <row r="150" s="13" customFormat="1" ht="14.65" customHeight="1"/>
    <row r="151" s="13" customFormat="1" ht="14.65" customHeight="1"/>
    <row r="152" s="13" customFormat="1" ht="14.65" customHeight="1"/>
    <row r="153" s="13" customFormat="1" ht="14.65" customHeight="1"/>
    <row r="154" s="13" customFormat="1" ht="14.65" customHeight="1"/>
    <row r="155" s="13" customFormat="1" ht="14.65" customHeight="1"/>
    <row r="156" s="13" customFormat="1" ht="14.65" customHeight="1"/>
    <row r="157" s="13" customFormat="1" ht="14.65" customHeight="1"/>
    <row r="158" s="13" customFormat="1" ht="14.65" customHeight="1"/>
    <row r="159" s="13" customFormat="1" ht="14.65" customHeight="1"/>
    <row r="160" s="13" customFormat="1" ht="14.65" customHeight="1"/>
    <row r="161" spans="1:29" s="13" customFormat="1" ht="14.65" customHeight="1">
      <c r="B161" s="4"/>
      <c r="C161" s="4"/>
      <c r="D161" s="4"/>
      <c r="E161" s="4"/>
      <c r="F161" s="4"/>
      <c r="G161" s="4"/>
      <c r="H161" s="4"/>
      <c r="I161" s="4"/>
      <c r="J161" s="4"/>
      <c r="K161" s="4"/>
      <c r="L161" s="4"/>
      <c r="M161" s="4"/>
      <c r="N161" s="4"/>
      <c r="O161" s="4"/>
    </row>
    <row r="162" spans="1:29" s="13" customFormat="1" ht="14.65" customHeight="1">
      <c r="B162" s="12"/>
      <c r="C162" s="12"/>
      <c r="D162" s="12"/>
      <c r="E162" s="12"/>
      <c r="F162" s="12"/>
      <c r="G162" s="12"/>
      <c r="H162" s="12"/>
      <c r="I162" s="12"/>
      <c r="J162" s="12"/>
      <c r="K162" s="12"/>
      <c r="L162" s="12"/>
      <c r="M162" s="12"/>
      <c r="N162" s="12"/>
      <c r="O162" s="12"/>
      <c r="AA162" s="4"/>
      <c r="AB162" s="4"/>
      <c r="AC162" s="4"/>
    </row>
    <row r="163" spans="1:29" s="13" customFormat="1" ht="14.65" customHeight="1">
      <c r="B163" s="7"/>
      <c r="C163" s="7"/>
      <c r="D163" s="7"/>
      <c r="E163" s="7"/>
      <c r="F163" s="7"/>
      <c r="G163" s="7"/>
      <c r="H163" s="7"/>
      <c r="I163" s="7"/>
      <c r="J163" s="7"/>
      <c r="K163" s="7"/>
      <c r="L163" s="7"/>
      <c r="M163" s="7"/>
      <c r="N163" s="7"/>
      <c r="O163" s="7"/>
      <c r="AA163" s="12"/>
      <c r="AB163" s="12"/>
      <c r="AC163" s="12"/>
    </row>
    <row r="164" spans="1:29" s="13" customFormat="1" ht="14.65" customHeight="1">
      <c r="B164" s="7"/>
      <c r="C164" s="7"/>
      <c r="D164" s="7"/>
      <c r="E164" s="7"/>
      <c r="F164" s="7"/>
      <c r="G164" s="7"/>
      <c r="H164" s="7"/>
      <c r="I164" s="7"/>
      <c r="J164" s="7"/>
      <c r="K164" s="7"/>
      <c r="L164" s="7"/>
      <c r="M164" s="7"/>
      <c r="N164" s="7"/>
      <c r="O164" s="7"/>
      <c r="AA164" s="7"/>
      <c r="AB164" s="7"/>
      <c r="AC164" s="7"/>
    </row>
    <row r="165" spans="1:29" s="13" customFormat="1" ht="14.65" customHeight="1">
      <c r="AA165" s="7"/>
      <c r="AB165" s="7"/>
      <c r="AC165" s="7"/>
    </row>
    <row r="166" spans="1:29" s="13" customFormat="1" ht="14.65" customHeight="1"/>
    <row r="167" spans="1:29" s="13" customFormat="1" ht="14.65" customHeight="1"/>
    <row r="168" spans="1:29" s="13" customFormat="1" ht="14.65" customHeight="1"/>
    <row r="169" spans="1:29" s="13" customFormat="1" ht="14.65" customHeight="1">
      <c r="A169" s="4"/>
    </row>
    <row r="170" spans="1:29" s="13" customFormat="1" ht="14.65" customHeight="1">
      <c r="A170" s="12"/>
    </row>
    <row r="171" spans="1:29" s="13" customFormat="1" ht="14.65" customHeight="1">
      <c r="A171" s="7"/>
    </row>
    <row r="172" spans="1:29" s="13" customFormat="1" ht="14.65" customHeight="1">
      <c r="A172" s="7"/>
    </row>
    <row r="173" spans="1:29" s="13" customFormat="1" ht="14.65" customHeight="1"/>
    <row r="174" spans="1:29" s="13" customFormat="1" ht="14.65" customHeight="1"/>
    <row r="175" spans="1:29" s="4" customFormat="1" ht="14.6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row>
    <row r="176" spans="1:29" s="12" customFormat="1" ht="14.6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row>
    <row r="177" spans="1:29" ht="14.65" customHeight="1">
      <c r="A177" s="13"/>
      <c r="B177" s="13"/>
      <c r="C177" s="13"/>
      <c r="D177" s="13"/>
      <c r="E177" s="13"/>
      <c r="F177" s="13"/>
      <c r="G177" s="13"/>
      <c r="H177" s="13"/>
      <c r="I177" s="13"/>
      <c r="J177" s="13"/>
      <c r="K177" s="13"/>
      <c r="L177" s="13"/>
      <c r="M177" s="13"/>
      <c r="N177" s="13"/>
      <c r="O177" s="13"/>
      <c r="P177" s="4"/>
      <c r="Q177" s="4"/>
      <c r="R177" s="4"/>
      <c r="S177" s="4"/>
      <c r="T177" s="4"/>
      <c r="U177" s="4"/>
      <c r="V177" s="4"/>
      <c r="W177" s="4"/>
      <c r="X177" s="4"/>
      <c r="Y177" s="4"/>
      <c r="Z177" s="4"/>
      <c r="AA177" s="13"/>
      <c r="AB177" s="13"/>
      <c r="AC177" s="13"/>
    </row>
    <row r="178" spans="1:29" ht="14.65" customHeight="1">
      <c r="A178" s="13"/>
      <c r="B178" s="13"/>
      <c r="C178" s="13"/>
      <c r="D178" s="13"/>
      <c r="E178" s="13"/>
      <c r="F178" s="13"/>
      <c r="G178" s="13"/>
      <c r="H178" s="13"/>
      <c r="I178" s="13"/>
      <c r="J178" s="13"/>
      <c r="K178" s="13"/>
      <c r="L178" s="13"/>
      <c r="M178" s="13"/>
      <c r="N178" s="13"/>
      <c r="O178" s="13"/>
      <c r="P178" s="12"/>
      <c r="Q178" s="12"/>
      <c r="R178" s="12"/>
      <c r="S178" s="12"/>
      <c r="T178" s="12"/>
      <c r="U178" s="12"/>
      <c r="V178" s="12"/>
      <c r="W178" s="12"/>
      <c r="X178" s="12"/>
      <c r="Y178" s="12"/>
      <c r="Z178" s="12"/>
      <c r="AA178" s="13"/>
      <c r="AB178" s="13"/>
      <c r="AC178" s="13"/>
    </row>
    <row r="179" spans="1:29" s="13" customFormat="1" ht="14.65" customHeight="1">
      <c r="P179" s="7"/>
      <c r="Q179" s="7"/>
      <c r="R179" s="7"/>
      <c r="S179" s="7"/>
      <c r="T179" s="7"/>
      <c r="U179" s="7"/>
      <c r="V179" s="7"/>
      <c r="W179" s="7"/>
      <c r="X179" s="7"/>
      <c r="Y179" s="7"/>
      <c r="Z179" s="7"/>
    </row>
    <row r="180" spans="1:29" s="13" customFormat="1" ht="14.65" customHeight="1">
      <c r="P180" s="7"/>
      <c r="Q180" s="7"/>
      <c r="R180" s="7"/>
      <c r="S180" s="7"/>
      <c r="T180" s="7"/>
      <c r="U180" s="7"/>
      <c r="V180" s="7"/>
      <c r="W180" s="7"/>
      <c r="X180" s="7"/>
      <c r="Y180" s="7"/>
      <c r="Z180" s="7"/>
    </row>
    <row r="181" spans="1:29" s="13" customFormat="1" ht="14.65" customHeight="1"/>
    <row r="182" spans="1:29" s="13" customFormat="1" ht="14.65" customHeight="1"/>
    <row r="183" spans="1:29" s="13" customFormat="1" ht="14.65" customHeight="1"/>
    <row r="184" spans="1:29" s="13" customFormat="1" ht="14.65" customHeight="1"/>
    <row r="185" spans="1:29" s="13" customFormat="1" ht="14.65" customHeight="1"/>
    <row r="186" spans="1:29" s="13" customFormat="1" ht="14.65" customHeight="1"/>
    <row r="187" spans="1:29" s="13" customFormat="1" ht="14.65" customHeight="1"/>
    <row r="188" spans="1:29" s="13" customFormat="1" ht="14.65" customHeight="1"/>
    <row r="189" spans="1:29" s="13" customFormat="1" ht="14.65" customHeight="1"/>
    <row r="190" spans="1:29" s="13" customFormat="1" ht="14.65" customHeight="1"/>
    <row r="191" spans="1:29" s="13" customFormat="1" ht="14.65" customHeight="1"/>
    <row r="192" spans="1:29" s="13" customFormat="1" ht="14.65" customHeight="1"/>
    <row r="193" s="13" customFormat="1" ht="14.65" customHeight="1"/>
    <row r="194" s="13" customFormat="1" ht="14.65" customHeight="1"/>
    <row r="195" s="13" customFormat="1" ht="14.65" customHeight="1"/>
    <row r="196" s="13" customFormat="1" ht="14.65" customHeight="1"/>
    <row r="197" s="13" customFormat="1" ht="14.65" customHeight="1"/>
    <row r="198" s="13" customFormat="1" ht="14.65" customHeight="1"/>
    <row r="199" s="13" customFormat="1" ht="14.65" customHeight="1"/>
    <row r="200" s="13" customFormat="1" ht="14.65" customHeight="1"/>
    <row r="201" s="13" customFormat="1" ht="14.65" customHeight="1"/>
    <row r="202" s="13" customFormat="1" ht="14.65" customHeight="1"/>
    <row r="203" s="13" customFormat="1" ht="14.65" customHeight="1"/>
    <row r="204" s="13" customFormat="1" ht="14.65" customHeight="1"/>
    <row r="205" s="13" customFormat="1" ht="14.65" customHeight="1"/>
    <row r="206" s="13" customFormat="1" ht="14.65" customHeight="1"/>
    <row r="207" s="13" customFormat="1" ht="14.65" customHeight="1"/>
    <row r="208" s="13" customFormat="1" ht="14.65" customHeight="1"/>
    <row r="209" spans="2:29" s="13" customFormat="1" ht="14.65" customHeight="1"/>
    <row r="210" spans="2:29" s="13" customFormat="1" ht="14.65" customHeight="1"/>
    <row r="211" spans="2:29" s="13" customFormat="1" ht="14.65" customHeight="1"/>
    <row r="212" spans="2:29" s="13" customFormat="1" ht="14.65" customHeight="1"/>
    <row r="213" spans="2:29" s="13" customFormat="1" ht="14.65" customHeight="1"/>
    <row r="214" spans="2:29" s="13" customFormat="1" ht="14.65" customHeight="1"/>
    <row r="215" spans="2:29" s="13" customFormat="1" ht="14.65" customHeight="1"/>
    <row r="216" spans="2:29" s="13" customFormat="1" ht="14.65" customHeight="1"/>
    <row r="217" spans="2:29" s="13" customFormat="1" ht="14.65" customHeight="1"/>
    <row r="218" spans="2:29" s="13" customFormat="1" ht="14.65" customHeight="1"/>
    <row r="219" spans="2:29" s="13" customFormat="1" ht="14.65" customHeight="1"/>
    <row r="220" spans="2:29" s="13" customFormat="1" ht="14.65" customHeight="1"/>
    <row r="221" spans="2:29" s="13" customFormat="1" ht="14.65" customHeight="1">
      <c r="B221" s="10"/>
      <c r="C221" s="10"/>
      <c r="D221" s="10"/>
      <c r="E221" s="10"/>
      <c r="F221" s="10"/>
      <c r="G221" s="10"/>
      <c r="H221" s="10"/>
      <c r="I221" s="10"/>
      <c r="J221" s="10"/>
      <c r="K221" s="10"/>
      <c r="L221" s="10"/>
      <c r="M221" s="10"/>
      <c r="N221" s="10"/>
      <c r="O221" s="10"/>
    </row>
    <row r="222" spans="2:29" s="13" customFormat="1" ht="14.65" customHeight="1">
      <c r="B222" s="7"/>
      <c r="C222" s="7"/>
      <c r="D222" s="7"/>
      <c r="E222" s="7"/>
      <c r="F222" s="7"/>
      <c r="G222" s="7"/>
      <c r="H222" s="7"/>
      <c r="I222" s="7"/>
      <c r="J222" s="7"/>
      <c r="K222" s="7"/>
      <c r="L222" s="7"/>
      <c r="M222" s="7"/>
      <c r="N222" s="7"/>
      <c r="O222" s="7"/>
      <c r="AA222" s="10"/>
      <c r="AB222" s="10"/>
      <c r="AC222" s="10"/>
    </row>
    <row r="223" spans="2:29" s="13" customFormat="1" ht="14.65" customHeight="1">
      <c r="B223" s="9"/>
      <c r="C223" s="9"/>
      <c r="D223" s="9"/>
      <c r="E223" s="9"/>
      <c r="F223" s="9"/>
      <c r="G223" s="9"/>
      <c r="H223" s="9"/>
      <c r="I223" s="9"/>
      <c r="J223" s="9"/>
      <c r="K223" s="9"/>
      <c r="L223" s="9"/>
      <c r="M223" s="9"/>
      <c r="N223" s="9"/>
      <c r="O223" s="9"/>
      <c r="AA223" s="7"/>
      <c r="AB223" s="7"/>
      <c r="AC223" s="7"/>
    </row>
    <row r="224" spans="2:29" s="13" customFormat="1" ht="14.65" customHeight="1">
      <c r="B224" s="9"/>
      <c r="C224" s="9"/>
      <c r="D224" s="9"/>
      <c r="E224" s="9"/>
      <c r="F224" s="9"/>
      <c r="G224" s="9"/>
      <c r="H224" s="9"/>
      <c r="I224" s="9"/>
      <c r="J224" s="9"/>
      <c r="K224" s="9"/>
      <c r="L224" s="9"/>
      <c r="M224" s="9"/>
      <c r="N224" s="9"/>
      <c r="O224" s="9"/>
      <c r="AA224" s="9"/>
      <c r="AB224" s="9"/>
      <c r="AC224" s="9"/>
    </row>
    <row r="225" spans="1:29" s="13" customFormat="1" ht="14.65" customHeight="1">
      <c r="B225" s="9"/>
      <c r="C225" s="9"/>
      <c r="D225" s="9"/>
      <c r="E225" s="9"/>
      <c r="F225" s="9"/>
      <c r="G225" s="9"/>
      <c r="H225" s="9"/>
      <c r="I225" s="9"/>
      <c r="J225" s="9"/>
      <c r="K225" s="9"/>
      <c r="L225" s="9"/>
      <c r="M225" s="9"/>
      <c r="N225" s="9"/>
      <c r="O225" s="9"/>
      <c r="AA225" s="9"/>
      <c r="AB225" s="9"/>
      <c r="AC225" s="9"/>
    </row>
    <row r="226" spans="1:29" s="13" customFormat="1" ht="14.65" customHeight="1">
      <c r="B226" s="9"/>
      <c r="C226" s="9"/>
      <c r="D226" s="9"/>
      <c r="E226" s="9"/>
      <c r="F226" s="9"/>
      <c r="G226" s="9"/>
      <c r="H226" s="9"/>
      <c r="I226" s="9"/>
      <c r="J226" s="9"/>
      <c r="K226" s="9"/>
      <c r="L226" s="9"/>
      <c r="M226" s="9"/>
      <c r="N226" s="9"/>
      <c r="O226" s="9"/>
      <c r="AA226" s="9"/>
      <c r="AB226" s="9"/>
      <c r="AC226" s="9"/>
    </row>
    <row r="227" spans="1:29" s="13" customFormat="1" ht="14.65" customHeight="1">
      <c r="B227" s="9"/>
      <c r="C227" s="9"/>
      <c r="D227" s="9"/>
      <c r="E227" s="9"/>
      <c r="F227" s="9"/>
      <c r="G227" s="9"/>
      <c r="H227" s="9"/>
      <c r="I227" s="9"/>
      <c r="J227" s="9"/>
      <c r="K227" s="9"/>
      <c r="L227" s="9"/>
      <c r="M227" s="9"/>
      <c r="N227" s="9"/>
      <c r="O227" s="9"/>
      <c r="AA227" s="9"/>
      <c r="AB227" s="9"/>
      <c r="AC227" s="9"/>
    </row>
    <row r="228" spans="1:29" s="13" customFormat="1" ht="14.65" customHeight="1">
      <c r="B228" s="9"/>
      <c r="C228" s="9"/>
      <c r="D228" s="9"/>
      <c r="E228" s="9"/>
      <c r="F228" s="9"/>
      <c r="G228" s="9"/>
      <c r="H228" s="9"/>
      <c r="I228" s="9"/>
      <c r="J228" s="9"/>
      <c r="K228" s="9"/>
      <c r="L228" s="9"/>
      <c r="M228" s="9"/>
      <c r="N228" s="9"/>
      <c r="O228" s="9"/>
      <c r="AA228" s="9"/>
      <c r="AB228" s="9"/>
      <c r="AC228" s="9"/>
    </row>
    <row r="229" spans="1:29" s="13" customFormat="1" ht="14.65" customHeight="1">
      <c r="A229" s="10"/>
      <c r="AA229" s="9"/>
      <c r="AB229" s="9"/>
      <c r="AC229" s="9"/>
    </row>
    <row r="230" spans="1:29" s="13" customFormat="1" ht="14.65" customHeight="1">
      <c r="A230" s="7"/>
    </row>
    <row r="231" spans="1:29" s="13" customFormat="1" ht="14.65" customHeight="1">
      <c r="A231" s="9"/>
      <c r="B231" s="9"/>
      <c r="C231" s="9"/>
      <c r="D231" s="9"/>
      <c r="E231" s="9"/>
      <c r="F231" s="9"/>
      <c r="G231" s="9"/>
      <c r="H231" s="9"/>
      <c r="I231" s="9"/>
      <c r="J231" s="9"/>
      <c r="K231" s="9"/>
      <c r="L231" s="9"/>
      <c r="M231" s="9"/>
      <c r="N231" s="9"/>
      <c r="O231" s="9"/>
    </row>
    <row r="232" spans="1:29" s="13" customFormat="1" ht="14.65" customHeight="1">
      <c r="A232" s="9"/>
      <c r="B232" s="9"/>
      <c r="C232" s="9"/>
      <c r="D232" s="9"/>
      <c r="E232" s="9"/>
      <c r="F232" s="9"/>
      <c r="G232" s="9"/>
      <c r="H232" s="9"/>
      <c r="I232" s="9"/>
      <c r="J232" s="9"/>
      <c r="K232" s="9"/>
      <c r="L232" s="9"/>
      <c r="M232" s="9"/>
      <c r="N232" s="9"/>
      <c r="O232" s="9"/>
      <c r="AA232" s="9"/>
      <c r="AB232" s="9"/>
      <c r="AC232" s="9"/>
    </row>
    <row r="233" spans="1:29" s="13" customFormat="1" ht="14.65" customHeight="1">
      <c r="A233" s="9"/>
      <c r="B233" s="9"/>
      <c r="C233" s="9"/>
      <c r="D233" s="9"/>
      <c r="E233" s="9"/>
      <c r="F233" s="9"/>
      <c r="G233" s="9"/>
      <c r="H233" s="9"/>
      <c r="I233" s="9"/>
      <c r="J233" s="9"/>
      <c r="K233" s="9"/>
      <c r="L233" s="9"/>
      <c r="M233" s="9"/>
      <c r="N233" s="9"/>
      <c r="O233" s="9"/>
      <c r="AA233" s="9"/>
      <c r="AB233" s="9"/>
      <c r="AC233" s="9"/>
    </row>
    <row r="234" spans="1:29" s="13" customFormat="1" ht="14.65" customHeight="1">
      <c r="A234" s="9"/>
      <c r="AA234" s="9"/>
      <c r="AB234" s="9"/>
      <c r="AC234" s="9"/>
    </row>
    <row r="235" spans="1:29" s="10" customFormat="1" ht="14.65" customHeight="1">
      <c r="A235" s="9"/>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row>
    <row r="236" spans="1:29" ht="14.65" customHeight="1">
      <c r="A236" s="9"/>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row>
    <row r="237" spans="1:29" s="9" customFormat="1" ht="14.65" customHeight="1">
      <c r="A237" s="13"/>
      <c r="B237" s="13"/>
      <c r="C237" s="13"/>
      <c r="D237" s="13"/>
      <c r="E237" s="13"/>
      <c r="F237" s="13"/>
      <c r="G237" s="13"/>
      <c r="H237" s="13"/>
      <c r="I237" s="13"/>
      <c r="J237" s="13"/>
      <c r="K237" s="13"/>
      <c r="L237" s="13"/>
      <c r="M237" s="13"/>
      <c r="N237" s="13"/>
      <c r="O237" s="13"/>
      <c r="P237" s="10"/>
      <c r="Q237" s="10"/>
      <c r="R237" s="10"/>
      <c r="S237" s="10"/>
      <c r="T237" s="10"/>
      <c r="U237" s="10"/>
      <c r="V237" s="10"/>
      <c r="W237" s="10"/>
      <c r="X237" s="10"/>
      <c r="Y237" s="10"/>
      <c r="Z237" s="10"/>
      <c r="AA237" s="13"/>
      <c r="AB237" s="13"/>
      <c r="AC237" s="13"/>
    </row>
    <row r="238" spans="1:29" s="9" customFormat="1" ht="14.65" customHeight="1">
      <c r="A238" s="13"/>
      <c r="B238" s="13"/>
      <c r="C238" s="13"/>
      <c r="D238" s="13"/>
      <c r="E238" s="13"/>
      <c r="F238" s="13"/>
      <c r="G238" s="13"/>
      <c r="H238" s="13"/>
      <c r="I238" s="13"/>
      <c r="J238" s="13"/>
      <c r="K238" s="13"/>
      <c r="L238" s="13"/>
      <c r="M238" s="13"/>
      <c r="N238" s="13"/>
      <c r="O238" s="13"/>
      <c r="P238" s="7"/>
      <c r="Q238" s="7"/>
      <c r="R238" s="7"/>
      <c r="S238" s="7"/>
      <c r="T238" s="7"/>
      <c r="U238" s="7"/>
      <c r="V238" s="7"/>
      <c r="W238" s="7"/>
      <c r="X238" s="7"/>
      <c r="Y238" s="7"/>
      <c r="Z238" s="7"/>
      <c r="AA238" s="13"/>
      <c r="AB238" s="13"/>
      <c r="AC238" s="13"/>
    </row>
    <row r="239" spans="1:29" s="9" customFormat="1" ht="14.65" customHeight="1">
      <c r="B239" s="13"/>
      <c r="C239" s="13"/>
      <c r="D239" s="13"/>
      <c r="E239" s="13"/>
      <c r="F239" s="13"/>
      <c r="G239" s="13"/>
      <c r="H239" s="13"/>
      <c r="I239" s="13"/>
      <c r="J239" s="13"/>
      <c r="K239" s="13"/>
      <c r="L239" s="13"/>
      <c r="M239" s="13"/>
      <c r="N239" s="13"/>
      <c r="O239" s="13"/>
      <c r="AA239" s="13"/>
      <c r="AB239" s="13"/>
      <c r="AC239" s="13"/>
    </row>
    <row r="240" spans="1:29" s="9" customFormat="1" ht="14.65" customHeight="1">
      <c r="B240" s="13"/>
      <c r="C240" s="13"/>
      <c r="D240" s="13"/>
      <c r="E240" s="13"/>
      <c r="F240" s="13"/>
      <c r="G240" s="13"/>
      <c r="H240" s="13"/>
      <c r="I240" s="13"/>
      <c r="J240" s="13"/>
      <c r="K240" s="13"/>
      <c r="L240" s="13"/>
      <c r="M240" s="13"/>
      <c r="N240" s="13"/>
      <c r="O240" s="13"/>
      <c r="AA240" s="13"/>
      <c r="AB240" s="13"/>
      <c r="AC240" s="13"/>
    </row>
    <row r="241" spans="1:29" s="9" customFormat="1" ht="14.65" customHeight="1">
      <c r="B241" s="13"/>
      <c r="C241" s="13"/>
      <c r="D241" s="13"/>
      <c r="E241" s="13"/>
      <c r="F241" s="13"/>
      <c r="G241" s="13"/>
      <c r="H241" s="13"/>
      <c r="I241" s="13"/>
      <c r="J241" s="13"/>
      <c r="K241" s="13"/>
      <c r="L241" s="13"/>
      <c r="M241" s="13"/>
      <c r="N241" s="13"/>
      <c r="O241" s="13"/>
      <c r="AA241" s="13"/>
      <c r="AB241" s="13"/>
      <c r="AC241" s="13"/>
    </row>
    <row r="242" spans="1:29" s="9" customFormat="1" ht="14.65" customHeight="1">
      <c r="A242" s="13"/>
      <c r="B242" s="13"/>
      <c r="C242" s="13"/>
      <c r="D242" s="13"/>
      <c r="E242" s="13"/>
      <c r="F242" s="13"/>
      <c r="G242" s="13"/>
      <c r="H242" s="13"/>
      <c r="I242" s="13"/>
      <c r="J242" s="13"/>
      <c r="K242" s="13"/>
      <c r="L242" s="13"/>
      <c r="M242" s="13"/>
      <c r="N242" s="13"/>
      <c r="O242" s="13"/>
      <c r="AA242" s="13"/>
      <c r="AB242" s="13"/>
      <c r="AC242" s="13"/>
    </row>
    <row r="243" spans="1:29" s="13" customFormat="1" ht="14.65" customHeight="1">
      <c r="P243" s="9"/>
      <c r="Q243" s="9"/>
      <c r="R243" s="9"/>
      <c r="S243" s="9"/>
      <c r="T243" s="9"/>
      <c r="U243" s="9"/>
      <c r="V243" s="9"/>
      <c r="W243" s="9"/>
      <c r="X243" s="9"/>
      <c r="Y243" s="9"/>
      <c r="Z243" s="9"/>
    </row>
    <row r="244" spans="1:29" s="13" customFormat="1" ht="14.65" customHeight="1">
      <c r="P244" s="9"/>
      <c r="Q244" s="9"/>
      <c r="R244" s="9"/>
      <c r="S244" s="9"/>
      <c r="T244" s="9"/>
      <c r="U244" s="9"/>
      <c r="V244" s="9"/>
      <c r="W244" s="9"/>
      <c r="X244" s="9"/>
      <c r="Y244" s="9"/>
      <c r="Z244" s="9"/>
    </row>
    <row r="245" spans="1:29" s="9" customFormat="1" ht="14.6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row>
    <row r="246" spans="1:29" s="9" customFormat="1" ht="14.6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row>
    <row r="247" spans="1:29" s="9" customFormat="1" ht="14.65" customHeight="1">
      <c r="A247" s="13"/>
      <c r="B247" s="13"/>
      <c r="C247" s="13"/>
      <c r="D247" s="13"/>
      <c r="E247" s="13"/>
      <c r="F247" s="13"/>
      <c r="G247" s="13"/>
      <c r="H247" s="13"/>
      <c r="I247" s="13"/>
      <c r="J247" s="13"/>
      <c r="K247" s="13"/>
      <c r="L247" s="13"/>
      <c r="M247" s="13"/>
      <c r="N247" s="13"/>
      <c r="O247" s="13"/>
      <c r="AA247" s="13"/>
      <c r="AB247" s="13"/>
      <c r="AC247" s="13"/>
    </row>
    <row r="248" spans="1:29" s="13" customFormat="1" ht="14.65" customHeight="1">
      <c r="P248" s="9"/>
      <c r="Q248" s="9"/>
      <c r="R248" s="9"/>
      <c r="S248" s="9"/>
      <c r="T248" s="9"/>
      <c r="U248" s="9"/>
      <c r="V248" s="9"/>
      <c r="W248" s="9"/>
      <c r="X248" s="9"/>
      <c r="Y248" s="9"/>
      <c r="Z248" s="9"/>
    </row>
    <row r="249" spans="1:29" s="13" customFormat="1" ht="14.65" customHeight="1">
      <c r="P249" s="9"/>
      <c r="Q249" s="9"/>
      <c r="R249" s="9"/>
      <c r="S249" s="9"/>
      <c r="T249" s="9"/>
      <c r="U249" s="9"/>
      <c r="V249" s="9"/>
      <c r="W249" s="9"/>
      <c r="X249" s="9"/>
      <c r="Y249" s="9"/>
      <c r="Z249" s="9"/>
    </row>
    <row r="250" spans="1:29" s="13" customFormat="1" ht="14.65" customHeight="1"/>
    <row r="251" spans="1:29" s="13" customFormat="1" ht="14.65" customHeight="1"/>
    <row r="252" spans="1:29" s="13" customFormat="1" ht="14.65" customHeight="1"/>
    <row r="253" spans="1:29" s="13" customFormat="1" ht="14.65" customHeight="1"/>
    <row r="254" spans="1:29" s="13" customFormat="1" ht="14.65" customHeight="1"/>
    <row r="255" spans="1:29" s="13" customFormat="1" ht="14.65" customHeight="1"/>
    <row r="256" spans="1:29" s="13" customFormat="1" ht="14.65" customHeight="1"/>
    <row r="257" spans="1:29" s="13" customFormat="1" ht="14.65" customHeight="1"/>
    <row r="258" spans="1:29" s="13" customFormat="1" ht="14.65" customHeight="1"/>
    <row r="259" spans="1:29" s="13" customFormat="1" ht="14.65" customHeight="1"/>
    <row r="260" spans="1:29" s="13" customFormat="1" ht="14.65" customHeight="1"/>
    <row r="261" spans="1:29" s="13" customFormat="1" ht="14.65" customHeight="1"/>
    <row r="262" spans="1:29" s="13" customFormat="1" ht="14.65" customHeight="1"/>
    <row r="263" spans="1:29" s="13" customFormat="1" ht="14.65" customHeight="1">
      <c r="B263" s="7"/>
      <c r="C263" s="7"/>
      <c r="D263" s="7"/>
      <c r="E263" s="7"/>
      <c r="F263" s="7"/>
      <c r="G263" s="7"/>
      <c r="H263" s="7"/>
      <c r="I263" s="7"/>
      <c r="J263" s="7"/>
      <c r="K263" s="7"/>
      <c r="L263" s="7"/>
      <c r="M263" s="7"/>
      <c r="N263" s="7"/>
      <c r="O263" s="7"/>
    </row>
    <row r="264" spans="1:29" s="13" customFormat="1" ht="14.65" customHeight="1">
      <c r="B264" s="7"/>
      <c r="C264" s="7"/>
      <c r="D264" s="7"/>
      <c r="E264" s="7"/>
      <c r="F264" s="7"/>
      <c r="G264" s="7"/>
      <c r="H264" s="7"/>
      <c r="I264" s="7"/>
      <c r="J264" s="7"/>
      <c r="K264" s="7"/>
      <c r="L264" s="7"/>
      <c r="M264" s="7"/>
      <c r="N264" s="7"/>
      <c r="O264" s="7"/>
      <c r="AA264" s="7"/>
      <c r="AB264" s="7"/>
      <c r="AC264" s="7"/>
    </row>
    <row r="265" spans="1:29" s="13" customFormat="1" ht="14.65" customHeight="1">
      <c r="B265" s="7"/>
      <c r="C265" s="7"/>
      <c r="D265" s="7"/>
      <c r="E265" s="7"/>
      <c r="F265" s="7"/>
      <c r="G265" s="7"/>
      <c r="H265" s="7"/>
      <c r="I265" s="7"/>
      <c r="J265" s="7"/>
      <c r="K265" s="7"/>
      <c r="L265" s="7"/>
      <c r="M265" s="7"/>
      <c r="N265" s="7"/>
      <c r="O265" s="7"/>
      <c r="AA265" s="7"/>
      <c r="AB265" s="7"/>
      <c r="AC265" s="7"/>
    </row>
    <row r="266" spans="1:29" s="13" customFormat="1" ht="14.65" customHeight="1">
      <c r="B266" s="7"/>
      <c r="C266" s="7"/>
      <c r="D266" s="7"/>
      <c r="E266" s="7"/>
      <c r="F266" s="7"/>
      <c r="G266" s="7"/>
      <c r="H266" s="7"/>
      <c r="I266" s="7"/>
      <c r="J266" s="7"/>
      <c r="K266" s="7"/>
      <c r="L266" s="7"/>
      <c r="M266" s="7"/>
      <c r="N266" s="7"/>
      <c r="O266" s="7"/>
      <c r="AA266" s="7"/>
      <c r="AB266" s="7"/>
      <c r="AC266" s="7"/>
    </row>
    <row r="267" spans="1:29" s="13" customFormat="1" ht="14.65" customHeight="1">
      <c r="B267" s="7"/>
      <c r="C267" s="7"/>
      <c r="D267" s="7"/>
      <c r="E267" s="7"/>
      <c r="F267" s="7"/>
      <c r="G267" s="7"/>
      <c r="H267" s="7"/>
      <c r="I267" s="7"/>
      <c r="J267" s="7"/>
      <c r="K267" s="7"/>
      <c r="L267" s="7"/>
      <c r="M267" s="7"/>
      <c r="N267" s="7"/>
      <c r="O267" s="7"/>
      <c r="AA267" s="7"/>
      <c r="AB267" s="7"/>
      <c r="AC267" s="7"/>
    </row>
    <row r="268" spans="1:29" s="13" customFormat="1" ht="14.65" customHeight="1">
      <c r="B268" s="7"/>
      <c r="C268" s="7"/>
      <c r="D268" s="7"/>
      <c r="E268" s="7"/>
      <c r="F268" s="7"/>
      <c r="G268" s="7"/>
      <c r="H268" s="7"/>
      <c r="I268" s="7"/>
      <c r="J268" s="7"/>
      <c r="K268" s="7"/>
      <c r="L268" s="7"/>
      <c r="M268" s="7"/>
      <c r="N268" s="7"/>
      <c r="O268" s="7"/>
      <c r="AA268" s="7"/>
      <c r="AB268" s="7"/>
      <c r="AC268" s="7"/>
    </row>
    <row r="269" spans="1:29" s="13" customFormat="1" ht="14.65" customHeight="1">
      <c r="B269" s="7"/>
      <c r="C269" s="7"/>
      <c r="D269" s="7"/>
      <c r="E269" s="7"/>
      <c r="F269" s="7"/>
      <c r="G269" s="7"/>
      <c r="H269" s="7"/>
      <c r="I269" s="7"/>
      <c r="J269" s="7"/>
      <c r="K269" s="7"/>
      <c r="L269" s="7"/>
      <c r="M269" s="7"/>
      <c r="N269" s="7"/>
      <c r="O269" s="7"/>
      <c r="AA269" s="7"/>
      <c r="AB269" s="7"/>
      <c r="AC269" s="7"/>
    </row>
    <row r="270" spans="1:29" s="13" customFormat="1" ht="14.65" customHeight="1">
      <c r="B270" s="7"/>
      <c r="C270" s="7"/>
      <c r="D270" s="7"/>
      <c r="E270" s="7"/>
      <c r="F270" s="7"/>
      <c r="G270" s="7"/>
      <c r="H270" s="7"/>
      <c r="I270" s="7"/>
      <c r="J270" s="7"/>
      <c r="K270" s="7"/>
      <c r="L270" s="7"/>
      <c r="M270" s="7"/>
      <c r="N270" s="7"/>
      <c r="O270" s="7"/>
      <c r="AA270" s="7"/>
      <c r="AB270" s="7"/>
      <c r="AC270" s="7"/>
    </row>
    <row r="271" spans="1:29" s="13" customFormat="1" ht="14.65" customHeight="1">
      <c r="A271" s="7"/>
      <c r="B271" s="7"/>
      <c r="C271" s="7"/>
      <c r="D271" s="7"/>
      <c r="E271" s="7"/>
      <c r="F271" s="7"/>
      <c r="G271" s="7"/>
      <c r="H271" s="7"/>
      <c r="I271" s="7"/>
      <c r="J271" s="7"/>
      <c r="K271" s="7"/>
      <c r="L271" s="7"/>
      <c r="M271" s="7"/>
      <c r="N271" s="7"/>
      <c r="O271" s="7"/>
      <c r="AA271" s="7"/>
      <c r="AB271" s="7"/>
      <c r="AC271" s="7"/>
    </row>
    <row r="272" spans="1:29" s="13" customFormat="1" ht="14.65" customHeight="1">
      <c r="A272" s="7"/>
      <c r="B272" s="7"/>
      <c r="C272" s="7"/>
      <c r="D272" s="7"/>
      <c r="E272" s="7"/>
      <c r="F272" s="7"/>
      <c r="G272" s="7"/>
      <c r="H272" s="7"/>
      <c r="I272" s="7"/>
      <c r="J272" s="7"/>
      <c r="K272" s="7"/>
      <c r="L272" s="7"/>
      <c r="M272" s="7"/>
      <c r="N272" s="7"/>
      <c r="O272" s="7"/>
      <c r="AA272" s="7"/>
      <c r="AB272" s="7"/>
      <c r="AC272" s="7"/>
    </row>
    <row r="273" spans="1:29" s="13" customFormat="1" ht="14.65" customHeight="1">
      <c r="A273" s="7"/>
      <c r="B273" s="7"/>
      <c r="C273" s="7"/>
      <c r="D273" s="7"/>
      <c r="E273" s="7"/>
      <c r="F273" s="7"/>
      <c r="G273" s="7"/>
      <c r="H273" s="7"/>
      <c r="I273" s="7"/>
      <c r="J273" s="7"/>
      <c r="K273" s="7"/>
      <c r="L273" s="7"/>
      <c r="M273" s="7"/>
      <c r="N273" s="7"/>
      <c r="O273" s="7"/>
      <c r="AA273" s="7"/>
      <c r="AB273" s="7"/>
      <c r="AC273" s="7"/>
    </row>
    <row r="274" spans="1:29" s="13" customFormat="1" ht="14.65" customHeight="1">
      <c r="A274" s="7"/>
      <c r="B274" s="7"/>
      <c r="C274" s="7"/>
      <c r="D274" s="7"/>
      <c r="E274" s="7"/>
      <c r="F274" s="7"/>
      <c r="G274" s="7"/>
      <c r="H274" s="7"/>
      <c r="I274" s="7"/>
      <c r="J274" s="7"/>
      <c r="K274" s="7"/>
      <c r="L274" s="7"/>
      <c r="M274" s="7"/>
      <c r="N274" s="7"/>
      <c r="O274" s="7"/>
      <c r="AA274" s="7"/>
      <c r="AB274" s="7"/>
      <c r="AC274" s="7"/>
    </row>
    <row r="275" spans="1:29" s="13" customFormat="1" ht="14.65" customHeight="1">
      <c r="A275" s="7"/>
      <c r="B275" s="7"/>
      <c r="C275" s="7"/>
      <c r="D275" s="7"/>
      <c r="E275" s="7"/>
      <c r="F275" s="7"/>
      <c r="G275" s="7"/>
      <c r="H275" s="7"/>
      <c r="I275" s="7"/>
      <c r="J275" s="7"/>
      <c r="K275" s="7"/>
      <c r="L275" s="7"/>
      <c r="M275" s="7"/>
      <c r="N275" s="7"/>
      <c r="O275" s="7"/>
      <c r="AA275" s="7"/>
      <c r="AB275" s="7"/>
      <c r="AC275" s="7"/>
    </row>
    <row r="276" spans="1:29" s="13" customFormat="1" ht="14.65" customHeight="1">
      <c r="A276" s="7"/>
      <c r="B276" s="7"/>
      <c r="C276" s="7"/>
      <c r="D276" s="7"/>
      <c r="E276" s="7"/>
      <c r="F276" s="7"/>
      <c r="G276" s="7"/>
      <c r="H276" s="7"/>
      <c r="I276" s="7"/>
      <c r="J276" s="7"/>
      <c r="K276" s="7"/>
      <c r="L276" s="7"/>
      <c r="M276" s="7"/>
      <c r="N276" s="7"/>
      <c r="O276" s="7"/>
      <c r="AA276" s="7"/>
      <c r="AB276" s="7"/>
      <c r="AC276" s="7"/>
    </row>
    <row r="277" spans="1:29" ht="14.65" customHeight="1">
      <c r="P277" s="13"/>
      <c r="Q277" s="13"/>
      <c r="R277" s="13"/>
      <c r="S277" s="13"/>
      <c r="T277" s="13"/>
      <c r="U277" s="13"/>
      <c r="V277" s="13"/>
      <c r="W277" s="13"/>
      <c r="X277" s="13"/>
      <c r="Y277" s="13"/>
      <c r="Z277" s="13"/>
    </row>
    <row r="278" spans="1:29" ht="14.65" customHeight="1">
      <c r="P278" s="13"/>
      <c r="Q278" s="13"/>
      <c r="R278" s="13"/>
      <c r="S278" s="13"/>
      <c r="T278" s="13"/>
      <c r="U278" s="13"/>
      <c r="V278" s="13"/>
      <c r="W278" s="13"/>
      <c r="X278" s="13"/>
      <c r="Y278" s="13"/>
      <c r="Z278" s="13"/>
    </row>
  </sheetData>
  <mergeCells count="234">
    <mergeCell ref="M61:N61"/>
    <mergeCell ref="M90:N90"/>
    <mergeCell ref="M95:N95"/>
    <mergeCell ref="B70:L70"/>
    <mergeCell ref="M44:N44"/>
    <mergeCell ref="AA73:AB73"/>
    <mergeCell ref="M45:N45"/>
    <mergeCell ref="M74:N74"/>
    <mergeCell ref="AA74:AB74"/>
    <mergeCell ref="M79:N79"/>
    <mergeCell ref="P61:Z61"/>
    <mergeCell ref="M70:N70"/>
    <mergeCell ref="P70:Z70"/>
    <mergeCell ref="B67:AB67"/>
    <mergeCell ref="B66:AB66"/>
    <mergeCell ref="B68:AB68"/>
    <mergeCell ref="M49:N49"/>
    <mergeCell ref="M50:N50"/>
    <mergeCell ref="M52:N52"/>
    <mergeCell ref="M54:N54"/>
    <mergeCell ref="AA51:AB51"/>
    <mergeCell ref="M47:N47"/>
    <mergeCell ref="M48:N48"/>
    <mergeCell ref="AA53:AB53"/>
    <mergeCell ref="AA6:AB6"/>
    <mergeCell ref="M7:N7"/>
    <mergeCell ref="AA7:AB7"/>
    <mergeCell ref="M8:N8"/>
    <mergeCell ref="AA8:AB8"/>
    <mergeCell ref="M6:N6"/>
    <mergeCell ref="AA12:AB12"/>
    <mergeCell ref="B1:AB1"/>
    <mergeCell ref="B5:L5"/>
    <mergeCell ref="P5:Z5"/>
    <mergeCell ref="AA5:AC5"/>
    <mergeCell ref="M5:O5"/>
    <mergeCell ref="B2:AC2"/>
    <mergeCell ref="B3:AC3"/>
    <mergeCell ref="M21:N21"/>
    <mergeCell ref="M13:N13"/>
    <mergeCell ref="AA13:AB13"/>
    <mergeCell ref="M14:N14"/>
    <mergeCell ref="AA14:AB14"/>
    <mergeCell ref="M9:N9"/>
    <mergeCell ref="AA9:AB9"/>
    <mergeCell ref="M10:N10"/>
    <mergeCell ref="AA10:AB10"/>
    <mergeCell ref="M11:N11"/>
    <mergeCell ref="M22:N22"/>
    <mergeCell ref="M26:N26"/>
    <mergeCell ref="AA26:AB26"/>
    <mergeCell ref="AA29:AB29"/>
    <mergeCell ref="AA30:AB30"/>
    <mergeCell ref="AA32:AB32"/>
    <mergeCell ref="AA15:AB15"/>
    <mergeCell ref="AA11:AB11"/>
    <mergeCell ref="M12:N12"/>
    <mergeCell ref="AA19:AB19"/>
    <mergeCell ref="M20:N20"/>
    <mergeCell ref="AA20:AB20"/>
    <mergeCell ref="M15:N15"/>
    <mergeCell ref="AA24:AB24"/>
    <mergeCell ref="M18:N18"/>
    <mergeCell ref="AA21:AB21"/>
    <mergeCell ref="P22:Z22"/>
    <mergeCell ref="M16:N16"/>
    <mergeCell ref="AA16:AB16"/>
    <mergeCell ref="M17:N17"/>
    <mergeCell ref="AA17:AB17"/>
    <mergeCell ref="AA18:AB18"/>
    <mergeCell ref="AA22:AB22"/>
    <mergeCell ref="M19:N19"/>
    <mergeCell ref="AA33:AB33"/>
    <mergeCell ref="AA31:AB31"/>
    <mergeCell ref="AA27:AB27"/>
    <mergeCell ref="AA28:AB28"/>
    <mergeCell ref="M33:N33"/>
    <mergeCell ref="M36:N36"/>
    <mergeCell ref="M35:N35"/>
    <mergeCell ref="M23:N23"/>
    <mergeCell ref="AA34:AB34"/>
    <mergeCell ref="M30:N30"/>
    <mergeCell ref="M31:N31"/>
    <mergeCell ref="AA35:AB35"/>
    <mergeCell ref="M32:N32"/>
    <mergeCell ref="M27:N27"/>
    <mergeCell ref="M28:N28"/>
    <mergeCell ref="M29:N29"/>
    <mergeCell ref="AA25:AB25"/>
    <mergeCell ref="M24:N24"/>
    <mergeCell ref="M25:N25"/>
    <mergeCell ref="AA23:AB23"/>
    <mergeCell ref="M40:N40"/>
    <mergeCell ref="AA44:AB44"/>
    <mergeCell ref="AA45:AB45"/>
    <mergeCell ref="M34:N34"/>
    <mergeCell ref="AA46:AB46"/>
    <mergeCell ref="M41:N41"/>
    <mergeCell ref="M39:N39"/>
    <mergeCell ref="M37:N37"/>
    <mergeCell ref="AA41:AB41"/>
    <mergeCell ref="M38:N38"/>
    <mergeCell ref="AA42:AB42"/>
    <mergeCell ref="AA43:AB43"/>
    <mergeCell ref="M42:N42"/>
    <mergeCell ref="M43:N43"/>
    <mergeCell ref="AA54:AB54"/>
    <mergeCell ref="M46:N46"/>
    <mergeCell ref="M51:N51"/>
    <mergeCell ref="M53:N53"/>
    <mergeCell ref="M57:N57"/>
    <mergeCell ref="AA57:AB57"/>
    <mergeCell ref="M58:N58"/>
    <mergeCell ref="AA58:AB58"/>
    <mergeCell ref="M60:N60"/>
    <mergeCell ref="AA60:AB60"/>
    <mergeCell ref="M59:N59"/>
    <mergeCell ref="M55:N55"/>
    <mergeCell ref="AA55:AB55"/>
    <mergeCell ref="M56:N56"/>
    <mergeCell ref="AA56:AB56"/>
    <mergeCell ref="M78:N78"/>
    <mergeCell ref="AA78:AB78"/>
    <mergeCell ref="AA76:AB76"/>
    <mergeCell ref="M77:N77"/>
    <mergeCell ref="AA77:AB77"/>
    <mergeCell ref="B63:L63"/>
    <mergeCell ref="P63:Z63"/>
    <mergeCell ref="AA63:AB63"/>
    <mergeCell ref="M75:N75"/>
    <mergeCell ref="AA75:AB75"/>
    <mergeCell ref="AA70:AB70"/>
    <mergeCell ref="M71:N71"/>
    <mergeCell ref="AA71:AB71"/>
    <mergeCell ref="M72:N72"/>
    <mergeCell ref="AA72:AB72"/>
    <mergeCell ref="M73:N73"/>
    <mergeCell ref="M76:N76"/>
    <mergeCell ref="AA61:AB61"/>
    <mergeCell ref="P62:Z62"/>
    <mergeCell ref="AA62:AB62"/>
    <mergeCell ref="M62:N62"/>
    <mergeCell ref="M63:N63"/>
    <mergeCell ref="M91:N91"/>
    <mergeCell ref="AA91:AB91"/>
    <mergeCell ref="M92:N92"/>
    <mergeCell ref="AA90:AB90"/>
    <mergeCell ref="AA84:AB84"/>
    <mergeCell ref="M85:N85"/>
    <mergeCell ref="AA85:AB85"/>
    <mergeCell ref="AA86:AB86"/>
    <mergeCell ref="AA88:AB88"/>
    <mergeCell ref="P87:Z87"/>
    <mergeCell ref="AA87:AB87"/>
    <mergeCell ref="AA89:AB89"/>
    <mergeCell ref="M86:N86"/>
    <mergeCell ref="M84:N84"/>
    <mergeCell ref="AA79:AB79"/>
    <mergeCell ref="M80:N80"/>
    <mergeCell ref="AA80:AB80"/>
    <mergeCell ref="M82:N82"/>
    <mergeCell ref="AA82:AB82"/>
    <mergeCell ref="M93:N93"/>
    <mergeCell ref="AA95:AB95"/>
    <mergeCell ref="M94:N94"/>
    <mergeCell ref="M87:N87"/>
    <mergeCell ref="M88:N88"/>
    <mergeCell ref="M89:N89"/>
    <mergeCell ref="AA97:AB97"/>
    <mergeCell ref="AA98:AB98"/>
    <mergeCell ref="AA99:AB99"/>
    <mergeCell ref="M96:N96"/>
    <mergeCell ref="M97:N97"/>
    <mergeCell ref="M102:N102"/>
    <mergeCell ref="M104:N104"/>
    <mergeCell ref="M105:N105"/>
    <mergeCell ref="M110:N110"/>
    <mergeCell ref="M109:N109"/>
    <mergeCell ref="M108:N108"/>
    <mergeCell ref="M107:N107"/>
    <mergeCell ref="AA117:AB117"/>
    <mergeCell ref="AA118:AB118"/>
    <mergeCell ref="B128:L128"/>
    <mergeCell ref="P128:Z128"/>
    <mergeCell ref="AA128:AB128"/>
    <mergeCell ref="M127:N127"/>
    <mergeCell ref="M128:N128"/>
    <mergeCell ref="M123:N123"/>
    <mergeCell ref="AA124:AB124"/>
    <mergeCell ref="M126:N126"/>
    <mergeCell ref="P126:Z126"/>
    <mergeCell ref="AA126:AB126"/>
    <mergeCell ref="M125:N125"/>
    <mergeCell ref="AA125:AB125"/>
    <mergeCell ref="P127:Z127"/>
    <mergeCell ref="AA127:AB127"/>
    <mergeCell ref="AA123:AB123"/>
    <mergeCell ref="M124:N124"/>
    <mergeCell ref="AA122:AB122"/>
    <mergeCell ref="M112:N112"/>
    <mergeCell ref="M113:N113"/>
    <mergeCell ref="M114:N114"/>
    <mergeCell ref="M120:N120"/>
    <mergeCell ref="M117:N117"/>
    <mergeCell ref="M118:N118"/>
    <mergeCell ref="M119:N119"/>
    <mergeCell ref="M116:N116"/>
    <mergeCell ref="M122:N122"/>
    <mergeCell ref="M115:N115"/>
    <mergeCell ref="AA112:AB112"/>
    <mergeCell ref="M83:N83"/>
    <mergeCell ref="AA83:AB83"/>
    <mergeCell ref="M81:N81"/>
    <mergeCell ref="AA81:AB81"/>
    <mergeCell ref="AA113:AB113"/>
    <mergeCell ref="AA115:AB115"/>
    <mergeCell ref="AA100:AB100"/>
    <mergeCell ref="AA96:AB96"/>
    <mergeCell ref="M121:N121"/>
    <mergeCell ref="AA110:AB110"/>
    <mergeCell ref="M106:N106"/>
    <mergeCell ref="AA111:AB111"/>
    <mergeCell ref="M101:N101"/>
    <mergeCell ref="AA101:AB101"/>
    <mergeCell ref="AA102:AB102"/>
    <mergeCell ref="AA103:AB103"/>
    <mergeCell ref="M98:N98"/>
    <mergeCell ref="M99:N99"/>
    <mergeCell ref="M111:N111"/>
    <mergeCell ref="M103:N103"/>
    <mergeCell ref="AA104:AB104"/>
    <mergeCell ref="AA105:AB105"/>
    <mergeCell ref="M100:N100"/>
    <mergeCell ref="AA108:AB108"/>
  </mergeCells>
  <phoneticPr fontId="4"/>
  <printOptions horizontalCentered="1"/>
  <pageMargins left="0.19685039370078741" right="0.19685039370078741" top="0.11811023622047245" bottom="0.19685039370078741" header="0.35433070866141736" footer="0.31496062992125984"/>
  <pageSetup paperSize="9" scale="75" fitToWidth="0" fitToHeight="0"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Z297"/>
  <sheetViews>
    <sheetView showGridLines="0" zoomScaleNormal="100" zoomScaleSheetLayoutView="100" workbookViewId="0"/>
  </sheetViews>
  <sheetFormatPr defaultRowHeight="18" customHeight="1" outlineLevelRow="1"/>
  <cols>
    <col min="1" max="1" customWidth="true" style="7" width="0.625" collapsed="true"/>
    <col min="2" max="2" customWidth="true" style="7" width="0.5" collapsed="true"/>
    <col min="3" max="12" customWidth="true" style="7" width="2.125" collapsed="true"/>
    <col min="13" max="13" customWidth="true" style="7" width="16.375" collapsed="true"/>
    <col min="14" max="15" customWidth="true" style="7" width="8.375" collapsed="true"/>
    <col min="16" max="16" customWidth="true" style="7" width="0.5" collapsed="true"/>
    <col min="17" max="17" customWidth="true" style="7" width="0.625" collapsed="true"/>
    <col min="18" max="16384" style="7" width="9.0" collapsed="true"/>
  </cols>
  <sheetData>
    <row r="1" spans="2:19" ht="18" customHeight="1">
      <c r="C1" s="365" t="s">
        <v>160</v>
      </c>
      <c r="D1" s="365"/>
      <c r="E1" s="365"/>
      <c r="F1" s="365"/>
      <c r="G1" s="365"/>
      <c r="H1" s="365"/>
      <c r="I1" s="365"/>
      <c r="J1" s="365"/>
      <c r="K1" s="365"/>
      <c r="L1" s="365"/>
      <c r="M1" s="365"/>
      <c r="N1" s="365"/>
      <c r="O1" s="365"/>
      <c r="P1" s="65"/>
    </row>
    <row r="2" spans="2:19" ht="23.25" customHeight="1">
      <c r="C2" s="386" t="s">
        <v>367</v>
      </c>
      <c r="D2" s="386"/>
      <c r="E2" s="386"/>
      <c r="F2" s="386"/>
      <c r="G2" s="386"/>
      <c r="H2" s="386"/>
      <c r="I2" s="386"/>
      <c r="J2" s="386"/>
      <c r="K2" s="386"/>
      <c r="L2" s="386"/>
      <c r="M2" s="386"/>
      <c r="N2" s="386"/>
      <c r="O2" s="386"/>
      <c r="P2" s="66"/>
      <c r="Q2" s="20"/>
      <c r="R2" s="20"/>
      <c r="S2" s="20"/>
    </row>
    <row r="3" spans="2:19" ht="14.1" customHeight="1">
      <c r="C3" s="124"/>
      <c r="D3" s="129"/>
      <c r="E3" s="129"/>
      <c r="F3" s="129"/>
      <c r="G3" s="129"/>
      <c r="H3" s="129"/>
      <c r="I3" s="129"/>
      <c r="J3" s="129"/>
      <c r="K3" s="133" t="str">
        <f>"自　" &amp; R6</f>
        <v>自　44652.0</v>
      </c>
      <c r="L3" s="124"/>
      <c r="M3" s="129"/>
      <c r="N3" s="129"/>
      <c r="O3" s="129"/>
      <c r="P3" s="67"/>
      <c r="Q3" s="20"/>
      <c r="R3" s="20"/>
      <c r="S3" s="20"/>
    </row>
    <row r="4" spans="2:19" ht="14.1" customHeight="1">
      <c r="C4" s="124"/>
      <c r="D4" s="129"/>
      <c r="E4" s="129"/>
      <c r="F4" s="129"/>
      <c r="G4" s="129"/>
      <c r="H4" s="129"/>
      <c r="I4" s="129"/>
      <c r="J4" s="129"/>
      <c r="K4" s="129" t="str">
        <f>"至　" &amp; R7</f>
        <v>至　45016.0</v>
      </c>
      <c r="L4" s="124"/>
      <c r="M4" s="129"/>
      <c r="N4" s="129"/>
      <c r="O4" s="129"/>
      <c r="P4" s="67"/>
      <c r="Q4" s="20"/>
      <c r="R4" s="20"/>
      <c r="S4" s="20"/>
    </row>
    <row r="5" spans="2:19" ht="15.75" customHeight="1" thickBot="1">
      <c r="C5" s="129" t="str">
        <f>IF(C49=0,"",C49)</f>
        <v/>
      </c>
      <c r="D5" s="126"/>
      <c r="E5" s="126"/>
      <c r="F5" s="126"/>
      <c r="G5" s="126"/>
      <c r="H5" s="126"/>
      <c r="I5" s="126"/>
      <c r="J5" s="126"/>
      <c r="K5" s="126"/>
      <c r="L5" s="126"/>
      <c r="M5" s="131"/>
      <c r="N5" s="126"/>
      <c r="O5" s="131" t="str">
        <f>"（単位：" &amp; R5 &amp; "）"</f>
        <v>（単位：千円）</v>
      </c>
      <c r="P5" s="21"/>
      <c r="Q5" s="20"/>
      <c r="R5" s="38" t="str">
        <f>IF(O49=1000,"千円",IF(O49=1000000,"百万円","円"))</f>
        <v>千円</v>
      </c>
      <c r="S5" s="20"/>
    </row>
    <row r="6" spans="2:19" ht="15.75" customHeight="1" thickBot="1">
      <c r="B6" s="134"/>
      <c r="C6" s="350" t="s">
        <v>0</v>
      </c>
      <c r="D6" s="350"/>
      <c r="E6" s="350"/>
      <c r="F6" s="350"/>
      <c r="G6" s="350"/>
      <c r="H6" s="350"/>
      <c r="I6" s="350"/>
      <c r="J6" s="350"/>
      <c r="K6" s="350"/>
      <c r="L6" s="350"/>
      <c r="M6" s="350"/>
      <c r="N6" s="387" t="s">
        <v>1</v>
      </c>
      <c r="O6" s="388"/>
      <c r="P6" s="68"/>
      <c r="Q6" s="20"/>
      <c r="R6" s="39" t="str">
        <f>TEXT(C47,"ggge年m月d日")</f>
        <v>44652.0</v>
      </c>
      <c r="S6" s="20"/>
    </row>
    <row r="7" spans="2:19" ht="15.75" customHeight="1">
      <c r="B7" s="135"/>
      <c r="C7" s="81"/>
      <c r="D7" s="81" t="s">
        <v>145</v>
      </c>
      <c r="E7" s="81"/>
      <c r="F7" s="80"/>
      <c r="G7" s="81"/>
      <c r="H7" s="81"/>
      <c r="I7" s="81"/>
      <c r="J7" s="81"/>
      <c r="K7" s="80"/>
      <c r="L7" s="80"/>
      <c r="M7" s="80"/>
      <c r="N7" s="339" t="n">
        <f t="shared" ref="N7:N41" si="0">IF(ABS(N51)&lt;$O$49,IF(ABS(N51)&gt;0,0,"-"),ROUND(N51/$O$49,0))</f>
        <v>5064801.0</v>
      </c>
      <c r="O7" s="340"/>
      <c r="P7" s="63"/>
      <c r="R7" s="38" t="str">
        <f>TEXT(C48,"ggge年m月d日")</f>
        <v>45016.0</v>
      </c>
    </row>
    <row r="8" spans="2:19" ht="15.75" customHeight="1">
      <c r="B8" s="135"/>
      <c r="C8" s="81"/>
      <c r="D8" s="81"/>
      <c r="E8" s="81" t="s">
        <v>146</v>
      </c>
      <c r="F8" s="81"/>
      <c r="G8" s="81"/>
      <c r="H8" s="81"/>
      <c r="I8" s="81"/>
      <c r="J8" s="81"/>
      <c r="K8" s="80"/>
      <c r="L8" s="80"/>
      <c r="M8" s="80"/>
      <c r="N8" s="339" t="n">
        <f t="shared" si="0"/>
        <v>3335772.0</v>
      </c>
      <c r="O8" s="340"/>
      <c r="P8" s="63"/>
    </row>
    <row r="9" spans="2:19" ht="15.75" customHeight="1">
      <c r="B9" s="135"/>
      <c r="C9" s="81"/>
      <c r="D9" s="81"/>
      <c r="E9" s="81"/>
      <c r="F9" s="81" t="s">
        <v>58</v>
      </c>
      <c r="G9" s="81"/>
      <c r="H9" s="81"/>
      <c r="I9" s="81"/>
      <c r="J9" s="81"/>
      <c r="K9" s="80"/>
      <c r="L9" s="80"/>
      <c r="M9" s="80"/>
      <c r="N9" s="339" t="n">
        <f t="shared" si="0"/>
        <v>927660.0</v>
      </c>
      <c r="O9" s="340"/>
      <c r="P9" s="63"/>
      <c r="R9" s="7" t="s">
        <v>147</v>
      </c>
    </row>
    <row r="10" spans="2:19" s="13" customFormat="1" ht="15.75" customHeight="1">
      <c r="B10" s="14"/>
      <c r="C10" s="81"/>
      <c r="D10" s="81"/>
      <c r="E10" s="81"/>
      <c r="F10" s="81"/>
      <c r="G10" s="81" t="s">
        <v>402</v>
      </c>
      <c r="H10" s="81"/>
      <c r="I10" s="81"/>
      <c r="J10" s="81"/>
      <c r="K10" s="80"/>
      <c r="L10" s="80"/>
      <c r="M10" s="80"/>
      <c r="N10" s="339" t="n">
        <f t="shared" si="0"/>
        <v>757048.0</v>
      </c>
      <c r="O10" s="340"/>
      <c r="P10" s="63"/>
    </row>
    <row r="11" spans="2:19" s="13" customFormat="1" ht="15.75" customHeight="1">
      <c r="B11" s="14"/>
      <c r="C11" s="81"/>
      <c r="D11" s="81"/>
      <c r="E11" s="81"/>
      <c r="F11" s="81"/>
      <c r="G11" s="81" t="s">
        <v>59</v>
      </c>
      <c r="H11" s="81"/>
      <c r="I11" s="81"/>
      <c r="J11" s="81"/>
      <c r="K11" s="80"/>
      <c r="L11" s="80"/>
      <c r="M11" s="80"/>
      <c r="N11" s="339" t="n">
        <f t="shared" si="0"/>
        <v>49660.0</v>
      </c>
      <c r="O11" s="340"/>
      <c r="P11" s="63"/>
    </row>
    <row r="12" spans="2:19" s="13" customFormat="1" ht="15.75" customHeight="1">
      <c r="B12" s="14"/>
      <c r="C12" s="81"/>
      <c r="D12" s="81"/>
      <c r="E12" s="81"/>
      <c r="F12" s="81"/>
      <c r="G12" s="81" t="s">
        <v>60</v>
      </c>
      <c r="H12" s="81"/>
      <c r="I12" s="81"/>
      <c r="J12" s="81"/>
      <c r="K12" s="80"/>
      <c r="L12" s="80"/>
      <c r="M12" s="80"/>
      <c r="N12" s="339" t="n">
        <f t="shared" si="0"/>
        <v>-19672.0</v>
      </c>
      <c r="O12" s="340"/>
      <c r="P12" s="63"/>
    </row>
    <row r="13" spans="2:19" s="13" customFormat="1" ht="15.75" customHeight="1">
      <c r="B13" s="14"/>
      <c r="C13" s="81"/>
      <c r="D13" s="81"/>
      <c r="E13" s="81"/>
      <c r="F13" s="81"/>
      <c r="G13" s="81" t="s">
        <v>35</v>
      </c>
      <c r="H13" s="81"/>
      <c r="I13" s="81"/>
      <c r="J13" s="81"/>
      <c r="K13" s="80"/>
      <c r="L13" s="80"/>
      <c r="M13" s="80"/>
      <c r="N13" s="339" t="n">
        <f t="shared" si="0"/>
        <v>140624.0</v>
      </c>
      <c r="O13" s="340"/>
      <c r="P13" s="63"/>
    </row>
    <row r="14" spans="2:19" s="13" customFormat="1" ht="15.75" customHeight="1">
      <c r="B14" s="14"/>
      <c r="C14" s="81"/>
      <c r="D14" s="81"/>
      <c r="E14" s="81"/>
      <c r="F14" s="81" t="s">
        <v>61</v>
      </c>
      <c r="G14" s="81"/>
      <c r="H14" s="81"/>
      <c r="I14" s="81"/>
      <c r="J14" s="81"/>
      <c r="K14" s="80"/>
      <c r="L14" s="80"/>
      <c r="M14" s="80"/>
      <c r="N14" s="339" t="n">
        <f t="shared" si="0"/>
        <v>2217568.0</v>
      </c>
      <c r="O14" s="340"/>
      <c r="P14" s="63"/>
    </row>
    <row r="15" spans="2:19" s="13" customFormat="1" ht="15.75" customHeight="1">
      <c r="B15" s="14"/>
      <c r="C15" s="81"/>
      <c r="D15" s="81"/>
      <c r="E15" s="81"/>
      <c r="F15" s="81"/>
      <c r="G15" s="81" t="s">
        <v>62</v>
      </c>
      <c r="H15" s="81"/>
      <c r="I15" s="81"/>
      <c r="J15" s="81"/>
      <c r="K15" s="80"/>
      <c r="L15" s="80"/>
      <c r="M15" s="80"/>
      <c r="N15" s="339" t="n">
        <f t="shared" si="0"/>
        <v>1473300.0</v>
      </c>
      <c r="O15" s="340"/>
      <c r="P15" s="63"/>
    </row>
    <row r="16" spans="2:19" s="13" customFormat="1" ht="15.75" customHeight="1">
      <c r="B16" s="14"/>
      <c r="C16" s="81"/>
      <c r="D16" s="81"/>
      <c r="E16" s="81"/>
      <c r="F16" s="81"/>
      <c r="G16" s="81" t="s">
        <v>63</v>
      </c>
      <c r="H16" s="81"/>
      <c r="I16" s="81"/>
      <c r="J16" s="81"/>
      <c r="K16" s="80"/>
      <c r="L16" s="80"/>
      <c r="M16" s="80"/>
      <c r="N16" s="339" t="n">
        <f t="shared" si="0"/>
        <v>55153.0</v>
      </c>
      <c r="O16" s="340"/>
      <c r="P16" s="63"/>
    </row>
    <row r="17" spans="2:26" s="13" customFormat="1" ht="15.75" customHeight="1">
      <c r="B17" s="14"/>
      <c r="C17" s="81"/>
      <c r="D17" s="81"/>
      <c r="E17" s="81"/>
      <c r="F17" s="81"/>
      <c r="G17" s="81" t="s">
        <v>64</v>
      </c>
      <c r="H17" s="81"/>
      <c r="I17" s="81"/>
      <c r="J17" s="81"/>
      <c r="K17" s="80"/>
      <c r="L17" s="80"/>
      <c r="M17" s="80"/>
      <c r="N17" s="339" t="n">
        <f t="shared" si="0"/>
        <v>689115.0</v>
      </c>
      <c r="O17" s="340"/>
      <c r="P17" s="63"/>
    </row>
    <row r="18" spans="2:26" s="13" customFormat="1" ht="15.75" customHeight="1">
      <c r="B18" s="14"/>
      <c r="C18" s="81"/>
      <c r="D18" s="81"/>
      <c r="E18" s="81"/>
      <c r="F18" s="81"/>
      <c r="G18" s="81" t="s">
        <v>35</v>
      </c>
      <c r="H18" s="81"/>
      <c r="I18" s="81"/>
      <c r="J18" s="81"/>
      <c r="K18" s="80"/>
      <c r="L18" s="80"/>
      <c r="M18" s="80"/>
      <c r="N18" s="339" t="str">
        <f t="shared" si="0"/>
        <v>-</v>
      </c>
      <c r="O18" s="340"/>
      <c r="P18" s="63"/>
    </row>
    <row r="19" spans="2:26" s="13" customFormat="1" ht="15.75" customHeight="1">
      <c r="B19" s="14"/>
      <c r="C19" s="81"/>
      <c r="D19" s="81"/>
      <c r="E19" s="81"/>
      <c r="F19" s="81" t="s">
        <v>96</v>
      </c>
      <c r="G19" s="81"/>
      <c r="H19" s="81"/>
      <c r="I19" s="81"/>
      <c r="J19" s="81"/>
      <c r="K19" s="80"/>
      <c r="L19" s="80"/>
      <c r="M19" s="80"/>
      <c r="N19" s="339" t="n">
        <f t="shared" si="0"/>
        <v>190545.0</v>
      </c>
      <c r="O19" s="340"/>
      <c r="P19" s="63"/>
      <c r="S19" s="5"/>
      <c r="T19" s="5"/>
      <c r="U19" s="5"/>
      <c r="V19" s="5"/>
      <c r="W19" s="6"/>
      <c r="X19" s="6"/>
      <c r="Y19" s="6"/>
      <c r="Z19" s="6"/>
    </row>
    <row r="20" spans="2:26" s="13" customFormat="1" ht="15.75" customHeight="1">
      <c r="B20" s="14"/>
      <c r="C20" s="81"/>
      <c r="D20" s="81"/>
      <c r="E20" s="81"/>
      <c r="F20" s="80"/>
      <c r="G20" s="80" t="s">
        <v>65</v>
      </c>
      <c r="H20" s="80"/>
      <c r="I20" s="81"/>
      <c r="J20" s="81"/>
      <c r="K20" s="80"/>
      <c r="L20" s="80"/>
      <c r="M20" s="80"/>
      <c r="N20" s="339" t="n">
        <f t="shared" si="0"/>
        <v>48187.0</v>
      </c>
      <c r="O20" s="340"/>
      <c r="P20" s="63"/>
      <c r="S20" s="5"/>
      <c r="T20" s="5"/>
      <c r="U20" s="5"/>
      <c r="V20" s="5"/>
      <c r="W20" s="6"/>
      <c r="X20" s="6"/>
      <c r="Y20" s="6"/>
      <c r="Z20" s="6"/>
    </row>
    <row r="21" spans="2:26" s="13" customFormat="1" ht="15.75" customHeight="1">
      <c r="B21" s="14"/>
      <c r="C21" s="81"/>
      <c r="D21" s="81"/>
      <c r="E21" s="81"/>
      <c r="F21" s="80"/>
      <c r="G21" s="81" t="s">
        <v>66</v>
      </c>
      <c r="H21" s="81"/>
      <c r="I21" s="81"/>
      <c r="J21" s="81"/>
      <c r="K21" s="80"/>
      <c r="L21" s="80"/>
      <c r="M21" s="80"/>
      <c r="N21" s="339" t="n">
        <f t="shared" si="0"/>
        <v>6211.0</v>
      </c>
      <c r="O21" s="340"/>
      <c r="P21" s="63"/>
      <c r="S21" s="5"/>
      <c r="T21" s="5"/>
      <c r="U21" s="5"/>
      <c r="V21" s="5"/>
      <c r="W21" s="6"/>
      <c r="X21" s="6"/>
      <c r="Y21" s="6"/>
      <c r="Z21" s="6"/>
    </row>
    <row r="22" spans="2:26" s="13" customFormat="1" ht="15.75" customHeight="1">
      <c r="B22" s="14"/>
      <c r="C22" s="81"/>
      <c r="D22" s="81"/>
      <c r="E22" s="81"/>
      <c r="F22" s="80"/>
      <c r="G22" s="81" t="s">
        <v>14</v>
      </c>
      <c r="H22" s="81"/>
      <c r="I22" s="81"/>
      <c r="J22" s="81"/>
      <c r="K22" s="80"/>
      <c r="L22" s="80"/>
      <c r="M22" s="80"/>
      <c r="N22" s="339" t="n">
        <f t="shared" si="0"/>
        <v>136147.0</v>
      </c>
      <c r="O22" s="340"/>
      <c r="P22" s="63"/>
      <c r="S22" s="5"/>
      <c r="T22" s="5"/>
      <c r="U22" s="5"/>
      <c r="V22" s="5"/>
      <c r="W22" s="6"/>
      <c r="X22" s="6"/>
      <c r="Y22" s="6"/>
      <c r="Z22" s="6"/>
    </row>
    <row r="23" spans="2:26" s="13" customFormat="1" ht="15.75" customHeight="1">
      <c r="B23" s="14"/>
      <c r="C23" s="81"/>
      <c r="D23" s="81"/>
      <c r="E23" s="88" t="s">
        <v>67</v>
      </c>
      <c r="F23" s="88"/>
      <c r="G23" s="81"/>
      <c r="H23" s="81"/>
      <c r="I23" s="81"/>
      <c r="J23" s="81"/>
      <c r="K23" s="80"/>
      <c r="L23" s="80"/>
      <c r="M23" s="80"/>
      <c r="N23" s="339" t="n">
        <f t="shared" si="0"/>
        <v>1729030.0</v>
      </c>
      <c r="O23" s="340"/>
      <c r="P23" s="63"/>
      <c r="S23" s="5"/>
      <c r="T23" s="5"/>
      <c r="U23" s="5"/>
      <c r="V23" s="5"/>
      <c r="W23" s="6"/>
      <c r="X23" s="6"/>
      <c r="Y23" s="6"/>
      <c r="Z23" s="6"/>
    </row>
    <row r="24" spans="2:26" s="13" customFormat="1" ht="15.75" customHeight="1">
      <c r="B24" s="14"/>
      <c r="C24" s="81"/>
      <c r="D24" s="81"/>
      <c r="E24" s="81"/>
      <c r="F24" s="81" t="s">
        <v>68</v>
      </c>
      <c r="G24" s="81"/>
      <c r="H24" s="81"/>
      <c r="I24" s="81"/>
      <c r="J24" s="81"/>
      <c r="K24" s="80"/>
      <c r="L24" s="80"/>
      <c r="M24" s="80"/>
      <c r="N24" s="339" t="n">
        <f t="shared" si="0"/>
        <v>1618479.0</v>
      </c>
      <c r="O24" s="340"/>
      <c r="P24" s="63"/>
      <c r="S24" s="5"/>
      <c r="T24" s="5"/>
      <c r="U24" s="5"/>
      <c r="V24" s="5"/>
      <c r="W24" s="6"/>
      <c r="X24" s="6"/>
      <c r="Y24" s="6"/>
      <c r="Z24" s="6"/>
    </row>
    <row r="25" spans="2:26" s="13" customFormat="1" ht="15.75" customHeight="1">
      <c r="B25" s="14"/>
      <c r="C25" s="81"/>
      <c r="D25" s="81"/>
      <c r="E25" s="81"/>
      <c r="F25" s="81" t="s">
        <v>69</v>
      </c>
      <c r="G25" s="81"/>
      <c r="H25" s="81"/>
      <c r="I25" s="81"/>
      <c r="J25" s="81"/>
      <c r="K25" s="80"/>
      <c r="L25" s="80"/>
      <c r="M25" s="80"/>
      <c r="N25" s="339" t="n">
        <f t="shared" si="0"/>
        <v>100375.0</v>
      </c>
      <c r="O25" s="340"/>
      <c r="P25" s="63"/>
    </row>
    <row r="26" spans="2:26" s="13" customFormat="1" ht="15.75" hidden="1" customHeight="1">
      <c r="B26" s="14"/>
      <c r="C26" s="81"/>
      <c r="D26" s="81"/>
      <c r="E26" s="81"/>
      <c r="F26" s="81" t="s">
        <v>412</v>
      </c>
      <c r="G26" s="81"/>
      <c r="H26" s="81"/>
      <c r="I26" s="81"/>
      <c r="J26" s="81"/>
      <c r="K26" s="80"/>
      <c r="L26" s="80"/>
      <c r="M26" s="80"/>
      <c r="N26" s="339" t="str">
        <f t="shared" si="0"/>
        <v>-</v>
      </c>
      <c r="O26" s="340"/>
      <c r="P26" s="63"/>
    </row>
    <row r="27" spans="2:26" s="13" customFormat="1" ht="15.75" customHeight="1">
      <c r="B27" s="14"/>
      <c r="C27" s="81"/>
      <c r="D27" s="81"/>
      <c r="E27" s="81"/>
      <c r="F27" s="81" t="s">
        <v>143</v>
      </c>
      <c r="G27" s="81"/>
      <c r="H27" s="81"/>
      <c r="I27" s="81"/>
      <c r="J27" s="81"/>
      <c r="K27" s="80"/>
      <c r="L27" s="80"/>
      <c r="M27" s="80"/>
      <c r="N27" s="339" t="n">
        <f t="shared" si="0"/>
        <v>10176.0</v>
      </c>
      <c r="O27" s="340"/>
      <c r="P27" s="63"/>
    </row>
    <row r="28" spans="2:26" s="13" customFormat="1" ht="15.75" customHeight="1">
      <c r="B28" s="14"/>
      <c r="C28" s="81"/>
      <c r="D28" s="87" t="s">
        <v>70</v>
      </c>
      <c r="E28" s="87"/>
      <c r="F28" s="81"/>
      <c r="G28" s="81"/>
      <c r="H28" s="81"/>
      <c r="I28" s="81"/>
      <c r="J28" s="81"/>
      <c r="K28" s="80"/>
      <c r="L28" s="80"/>
      <c r="M28" s="80"/>
      <c r="N28" s="339" t="n">
        <f t="shared" si="0"/>
        <v>777658.0</v>
      </c>
      <c r="O28" s="340"/>
      <c r="P28" s="63"/>
    </row>
    <row r="29" spans="2:26" s="13" customFormat="1" ht="15.75" customHeight="1">
      <c r="B29" s="14"/>
      <c r="C29" s="81"/>
      <c r="D29" s="81"/>
      <c r="E29" s="81" t="s">
        <v>71</v>
      </c>
      <c r="F29" s="87"/>
      <c r="G29" s="81"/>
      <c r="H29" s="81"/>
      <c r="I29" s="81"/>
      <c r="J29" s="81"/>
      <c r="K29" s="80"/>
      <c r="L29" s="80"/>
      <c r="M29" s="80"/>
      <c r="N29" s="339" t="n">
        <f t="shared" si="0"/>
        <v>209903.0</v>
      </c>
      <c r="O29" s="340"/>
      <c r="P29" s="63"/>
    </row>
    <row r="30" spans="2:26" s="13" customFormat="1" ht="15.75" customHeight="1">
      <c r="B30" s="14"/>
      <c r="C30" s="81"/>
      <c r="D30" s="81"/>
      <c r="E30" s="81" t="s">
        <v>35</v>
      </c>
      <c r="F30" s="81"/>
      <c r="G30" s="80"/>
      <c r="H30" s="81"/>
      <c r="I30" s="81"/>
      <c r="J30" s="81"/>
      <c r="K30" s="80"/>
      <c r="L30" s="80"/>
      <c r="M30" s="80"/>
      <c r="N30" s="384" t="n">
        <f t="shared" si="0"/>
        <v>567755.0</v>
      </c>
      <c r="O30" s="385"/>
      <c r="P30" s="63"/>
      <c r="Y30" s="18"/>
    </row>
    <row r="31" spans="2:26" s="13" customFormat="1" ht="15.75" customHeight="1">
      <c r="B31" s="137"/>
      <c r="C31" s="138" t="s">
        <v>72</v>
      </c>
      <c r="D31" s="138"/>
      <c r="E31" s="138"/>
      <c r="F31" s="138"/>
      <c r="G31" s="138"/>
      <c r="H31" s="138"/>
      <c r="I31" s="138"/>
      <c r="J31" s="138"/>
      <c r="K31" s="139"/>
      <c r="L31" s="139"/>
      <c r="M31" s="139"/>
      <c r="N31" s="361" t="n">
        <f t="shared" si="0"/>
        <v>4287144.0</v>
      </c>
      <c r="O31" s="362"/>
      <c r="P31" s="72"/>
    </row>
    <row r="32" spans="2:26" s="13" customFormat="1" ht="15.75" customHeight="1">
      <c r="B32" s="14"/>
      <c r="C32" s="81"/>
      <c r="D32" s="81" t="s">
        <v>73</v>
      </c>
      <c r="E32" s="81"/>
      <c r="F32" s="80"/>
      <c r="G32" s="81"/>
      <c r="H32" s="81"/>
      <c r="I32" s="81"/>
      <c r="J32" s="81"/>
      <c r="K32" s="80"/>
      <c r="L32" s="80"/>
      <c r="M32" s="80"/>
      <c r="N32" s="339" t="str">
        <f t="shared" si="0"/>
        <v>-</v>
      </c>
      <c r="O32" s="340"/>
      <c r="P32" s="72"/>
    </row>
    <row r="33" spans="2:19" s="13" customFormat="1" ht="15.75" customHeight="1">
      <c r="B33" s="14"/>
      <c r="C33" s="81"/>
      <c r="D33" s="81"/>
      <c r="E33" s="80" t="s">
        <v>74</v>
      </c>
      <c r="F33" s="80"/>
      <c r="G33" s="81"/>
      <c r="H33" s="81"/>
      <c r="I33" s="81"/>
      <c r="J33" s="81"/>
      <c r="K33" s="80"/>
      <c r="L33" s="80"/>
      <c r="M33" s="80"/>
      <c r="N33" s="339" t="str">
        <f t="shared" si="0"/>
        <v>-</v>
      </c>
      <c r="O33" s="340"/>
      <c r="P33" s="63"/>
    </row>
    <row r="34" spans="2:19" s="13" customFormat="1" ht="15.75" customHeight="1">
      <c r="B34" s="14"/>
      <c r="C34" s="81"/>
      <c r="D34" s="81"/>
      <c r="E34" s="88" t="s">
        <v>75</v>
      </c>
      <c r="F34" s="88"/>
      <c r="G34" s="81"/>
      <c r="H34" s="81"/>
      <c r="I34" s="81"/>
      <c r="J34" s="81"/>
      <c r="K34" s="80"/>
      <c r="L34" s="80"/>
      <c r="M34" s="80"/>
      <c r="N34" s="339" t="str">
        <f t="shared" si="0"/>
        <v>-</v>
      </c>
      <c r="O34" s="340"/>
      <c r="P34" s="63"/>
    </row>
    <row r="35" spans="2:19" s="13" customFormat="1" ht="15.75" customHeight="1">
      <c r="B35" s="14"/>
      <c r="C35" s="81"/>
      <c r="D35" s="81"/>
      <c r="E35" s="88" t="s">
        <v>410</v>
      </c>
      <c r="F35" s="88"/>
      <c r="G35" s="81"/>
      <c r="H35" s="81"/>
      <c r="I35" s="81"/>
      <c r="J35" s="81"/>
      <c r="K35" s="80"/>
      <c r="L35" s="80"/>
      <c r="M35" s="80"/>
      <c r="N35" s="339" t="str">
        <f t="shared" si="0"/>
        <v>-</v>
      </c>
      <c r="O35" s="340"/>
      <c r="P35" s="63"/>
    </row>
    <row r="36" spans="2:19" s="13" customFormat="1" ht="15.75" customHeight="1">
      <c r="B36" s="14"/>
      <c r="C36" s="81"/>
      <c r="D36" s="81"/>
      <c r="E36" s="81" t="s">
        <v>76</v>
      </c>
      <c r="F36" s="81"/>
      <c r="G36" s="81"/>
      <c r="H36" s="81"/>
      <c r="I36" s="81"/>
      <c r="J36" s="81"/>
      <c r="K36" s="80"/>
      <c r="L36" s="80"/>
      <c r="M36" s="80"/>
      <c r="N36" s="339" t="str">
        <f t="shared" si="0"/>
        <v>-</v>
      </c>
      <c r="O36" s="340"/>
      <c r="P36" s="63"/>
    </row>
    <row r="37" spans="2:19" s="13" customFormat="1" ht="15.75" customHeight="1">
      <c r="B37" s="14"/>
      <c r="C37" s="81"/>
      <c r="D37" s="81"/>
      <c r="E37" s="81" t="s">
        <v>35</v>
      </c>
      <c r="F37" s="81"/>
      <c r="G37" s="81"/>
      <c r="H37" s="81"/>
      <c r="I37" s="81"/>
      <c r="J37" s="81"/>
      <c r="K37" s="80"/>
      <c r="L37" s="80"/>
      <c r="M37" s="80"/>
      <c r="N37" s="339" t="str">
        <f t="shared" si="0"/>
        <v>-</v>
      </c>
      <c r="O37" s="340"/>
      <c r="P37" s="63"/>
    </row>
    <row r="38" spans="2:19" s="13" customFormat="1" ht="15.75" customHeight="1">
      <c r="B38" s="14"/>
      <c r="C38" s="81"/>
      <c r="D38" s="81" t="s">
        <v>77</v>
      </c>
      <c r="E38" s="81"/>
      <c r="F38" s="81"/>
      <c r="G38" s="81"/>
      <c r="H38" s="81"/>
      <c r="I38" s="81"/>
      <c r="J38" s="81"/>
      <c r="K38" s="80"/>
      <c r="L38" s="80"/>
      <c r="M38" s="80"/>
      <c r="N38" s="339" t="str">
        <f t="shared" si="0"/>
        <v>-</v>
      </c>
      <c r="O38" s="340"/>
      <c r="P38" s="63"/>
      <c r="S38" s="6"/>
    </row>
    <row r="39" spans="2:19" s="13" customFormat="1" ht="15.75" customHeight="1">
      <c r="B39" s="14"/>
      <c r="C39" s="81"/>
      <c r="D39" s="81"/>
      <c r="E39" s="81" t="s">
        <v>78</v>
      </c>
      <c r="F39" s="81"/>
      <c r="G39" s="81"/>
      <c r="H39" s="81"/>
      <c r="I39" s="81"/>
      <c r="J39" s="81"/>
      <c r="K39" s="80"/>
      <c r="L39" s="80"/>
      <c r="M39" s="80"/>
      <c r="N39" s="339" t="str">
        <f t="shared" si="0"/>
        <v>-</v>
      </c>
      <c r="O39" s="340"/>
      <c r="P39" s="63"/>
    </row>
    <row r="40" spans="2:19" s="13" customFormat="1" ht="15.75" customHeight="1" thickBot="1">
      <c r="B40" s="14"/>
      <c r="C40" s="81"/>
      <c r="D40" s="81"/>
      <c r="E40" s="81" t="s">
        <v>14</v>
      </c>
      <c r="F40" s="81"/>
      <c r="G40" s="81"/>
      <c r="H40" s="81"/>
      <c r="I40" s="81"/>
      <c r="J40" s="81"/>
      <c r="K40" s="80"/>
      <c r="L40" s="80"/>
      <c r="M40" s="95"/>
      <c r="N40" s="339" t="str">
        <f t="shared" si="0"/>
        <v>-</v>
      </c>
      <c r="O40" s="340"/>
      <c r="P40" s="63"/>
    </row>
    <row r="41" spans="2:19" s="13" customFormat="1" ht="15.75" customHeight="1" thickBot="1">
      <c r="B41" s="140"/>
      <c r="C41" s="141" t="s">
        <v>79</v>
      </c>
      <c r="D41" s="142"/>
      <c r="E41" s="142"/>
      <c r="F41" s="142"/>
      <c r="G41" s="142"/>
      <c r="H41" s="142"/>
      <c r="I41" s="142"/>
      <c r="J41" s="142"/>
      <c r="K41" s="78"/>
      <c r="L41" s="78"/>
      <c r="M41" s="78"/>
      <c r="N41" s="341" t="n">
        <f t="shared" si="0"/>
        <v>4287144.0</v>
      </c>
      <c r="O41" s="342"/>
      <c r="P41" s="62"/>
    </row>
    <row r="42" spans="2:19" s="13" customFormat="1" ht="3.75" customHeight="1">
      <c r="C42" s="5"/>
      <c r="D42" s="5"/>
      <c r="E42" s="5"/>
      <c r="F42" s="5"/>
      <c r="G42" s="5"/>
      <c r="H42" s="5"/>
      <c r="I42" s="5"/>
      <c r="J42" s="5"/>
      <c r="K42" s="6"/>
      <c r="L42" s="6"/>
      <c r="M42" s="6"/>
    </row>
    <row r="43" spans="2:19" s="13" customFormat="1" ht="15.6" customHeight="1">
      <c r="C43" s="5"/>
      <c r="D43" s="5"/>
      <c r="E43" s="5"/>
      <c r="F43" s="5"/>
      <c r="G43" s="5"/>
      <c r="H43" s="5"/>
      <c r="I43" s="5"/>
      <c r="J43" s="5"/>
      <c r="K43" s="6"/>
      <c r="L43" s="6"/>
      <c r="M43" s="6"/>
    </row>
    <row r="44" spans="2:19" s="13" customFormat="1" ht="15.6" customHeight="1">
      <c r="C44" s="5"/>
      <c r="D44" s="5"/>
      <c r="E44" s="5"/>
      <c r="F44" s="5"/>
      <c r="G44" s="5"/>
      <c r="H44" s="5"/>
      <c r="I44" s="5"/>
      <c r="J44" s="5"/>
      <c r="K44" s="6"/>
      <c r="L44" s="6"/>
      <c r="M44" s="6"/>
    </row>
    <row r="45" spans="2:19" s="13" customFormat="1" ht="15.6" hidden="1" customHeight="1" outlineLevel="1">
      <c r="C45" s="377" t="s">
        <v>160</v>
      </c>
      <c r="D45" s="377"/>
      <c r="E45" s="377"/>
      <c r="F45" s="377"/>
      <c r="G45" s="377"/>
      <c r="H45" s="377"/>
      <c r="I45" s="377"/>
      <c r="J45" s="377"/>
      <c r="K45" s="377"/>
      <c r="L45" s="377"/>
      <c r="M45" s="377"/>
      <c r="N45" s="377"/>
      <c r="O45" s="377"/>
      <c r="P45" s="65"/>
    </row>
    <row r="46" spans="2:19" s="13" customFormat="1" ht="15.6" hidden="1" customHeight="1" outlineLevel="1">
      <c r="C46" s="379" t="s">
        <v>367</v>
      </c>
      <c r="D46" s="379"/>
      <c r="E46" s="379"/>
      <c r="F46" s="379"/>
      <c r="G46" s="379"/>
      <c r="H46" s="379"/>
      <c r="I46" s="379"/>
      <c r="J46" s="379"/>
      <c r="K46" s="379"/>
      <c r="L46" s="379"/>
      <c r="M46" s="379"/>
      <c r="N46" s="379"/>
      <c r="O46" s="379"/>
      <c r="P46" s="66"/>
    </row>
    <row r="47" spans="2:19" s="13" customFormat="1" ht="13.5" hidden="1" outlineLevel="1">
      <c r="C47" s="380" t="n">
        <v>44652.0</v>
      </c>
      <c r="D47" s="381"/>
      <c r="E47" s="381"/>
      <c r="F47" s="381"/>
      <c r="G47" s="381"/>
      <c r="H47" s="381"/>
      <c r="I47" s="381"/>
      <c r="J47" s="381"/>
      <c r="K47" s="381"/>
      <c r="L47" s="381"/>
      <c r="M47" s="381"/>
      <c r="N47" s="381"/>
      <c r="O47" s="381"/>
      <c r="P47" s="67"/>
    </row>
    <row r="48" spans="2:19" s="13" customFormat="1" ht="15.6" hidden="1" customHeight="1" outlineLevel="1">
      <c r="C48" s="381" t="n">
        <v>45016.0</v>
      </c>
      <c r="D48" s="381"/>
      <c r="E48" s="381"/>
      <c r="F48" s="381"/>
      <c r="G48" s="381"/>
      <c r="H48" s="381"/>
      <c r="I48" s="381"/>
      <c r="J48" s="381"/>
      <c r="K48" s="381"/>
      <c r="L48" s="381"/>
      <c r="M48" s="381"/>
      <c r="N48" s="381"/>
      <c r="O48" s="381"/>
      <c r="P48" s="67"/>
    </row>
    <row r="49" spans="2:19" s="13" customFormat="1" ht="15.6" hidden="1" customHeight="1" outlineLevel="1" thickBot="1">
      <c r="C49" s="19" t="s">
        <v>639</v>
      </c>
      <c r="D49" s="19"/>
      <c r="E49" s="19"/>
      <c r="F49" s="19"/>
      <c r="G49" s="19"/>
      <c r="H49" s="19"/>
      <c r="I49" s="19"/>
      <c r="J49" s="19"/>
      <c r="K49" s="19"/>
      <c r="L49" s="19"/>
      <c r="M49" s="21"/>
      <c r="N49" s="19"/>
      <c r="O49" s="21" t="n">
        <v>1000.0</v>
      </c>
      <c r="P49" s="21"/>
    </row>
    <row r="50" spans="2:19" s="13" customFormat="1" ht="15.6" hidden="1" customHeight="1" outlineLevel="1" thickBot="1">
      <c r="B50" s="121"/>
      <c r="C50" s="321" t="s">
        <v>0</v>
      </c>
      <c r="D50" s="321"/>
      <c r="E50" s="321"/>
      <c r="F50" s="321"/>
      <c r="G50" s="321"/>
      <c r="H50" s="321"/>
      <c r="I50" s="321"/>
      <c r="J50" s="321"/>
      <c r="K50" s="321"/>
      <c r="L50" s="321"/>
      <c r="M50" s="321"/>
      <c r="N50" s="382" t="s">
        <v>1</v>
      </c>
      <c r="O50" s="383"/>
      <c r="P50" s="68"/>
    </row>
    <row r="51" spans="2:19" s="13" customFormat="1" ht="15.6" hidden="1" customHeight="1" outlineLevel="1">
      <c r="B51" s="36"/>
      <c r="C51" s="1"/>
      <c r="D51" s="1" t="s">
        <v>145</v>
      </c>
      <c r="E51" s="1"/>
      <c r="F51" s="2"/>
      <c r="G51" s="1"/>
      <c r="H51" s="1"/>
      <c r="I51" s="1"/>
      <c r="J51" s="1"/>
      <c r="K51" s="2"/>
      <c r="L51" s="2"/>
      <c r="M51" s="2"/>
      <c r="N51" s="315" t="n">
        <v>5.064801409E9</v>
      </c>
      <c r="O51" s="316"/>
      <c r="P51" s="63"/>
    </row>
    <row r="52" spans="2:19" s="13" customFormat="1" ht="15.6" hidden="1" customHeight="1" outlineLevel="1">
      <c r="B52" s="36"/>
      <c r="C52" s="1"/>
      <c r="D52" s="1"/>
      <c r="E52" s="1" t="s">
        <v>146</v>
      </c>
      <c r="F52" s="1"/>
      <c r="G52" s="1"/>
      <c r="H52" s="1"/>
      <c r="I52" s="1"/>
      <c r="J52" s="1"/>
      <c r="K52" s="2"/>
      <c r="L52" s="2"/>
      <c r="M52" s="2"/>
      <c r="N52" s="315" t="n">
        <v>3.335771844E9</v>
      </c>
      <c r="O52" s="316"/>
      <c r="P52" s="63"/>
    </row>
    <row r="53" spans="2:19" s="13" customFormat="1" ht="15.6" hidden="1" customHeight="1" outlineLevel="1">
      <c r="B53" s="36"/>
      <c r="C53" s="1"/>
      <c r="D53" s="1"/>
      <c r="E53" s="1"/>
      <c r="F53" s="1" t="s">
        <v>58</v>
      </c>
      <c r="G53" s="1"/>
      <c r="H53" s="1"/>
      <c r="I53" s="1"/>
      <c r="J53" s="1"/>
      <c r="K53" s="2"/>
      <c r="L53" s="2"/>
      <c r="M53" s="2"/>
      <c r="N53" s="315" t="n">
        <v>9.27659556E8</v>
      </c>
      <c r="O53" s="316"/>
      <c r="P53" s="63"/>
    </row>
    <row r="54" spans="2:19" s="13" customFormat="1" ht="15.6" hidden="1" customHeight="1" outlineLevel="1">
      <c r="B54" s="36"/>
      <c r="C54" s="1"/>
      <c r="D54" s="1"/>
      <c r="E54" s="1"/>
      <c r="F54" s="1"/>
      <c r="G54" s="1" t="s">
        <v>403</v>
      </c>
      <c r="H54" s="1"/>
      <c r="I54" s="1"/>
      <c r="J54" s="1"/>
      <c r="K54" s="2"/>
      <c r="L54" s="2"/>
      <c r="M54" s="2"/>
      <c r="N54" s="315" t="n">
        <v>7.57048006E8</v>
      </c>
      <c r="O54" s="316"/>
      <c r="P54" s="63"/>
    </row>
    <row r="55" spans="2:19" s="13" customFormat="1" ht="15.6" hidden="1" customHeight="1" outlineLevel="1">
      <c r="B55" s="36"/>
      <c r="C55" s="1"/>
      <c r="D55" s="1"/>
      <c r="E55" s="1"/>
      <c r="F55" s="1"/>
      <c r="G55" s="1" t="s">
        <v>59</v>
      </c>
      <c r="H55" s="1"/>
      <c r="I55" s="1"/>
      <c r="J55" s="1"/>
      <c r="K55" s="2"/>
      <c r="L55" s="2"/>
      <c r="M55" s="2"/>
      <c r="N55" s="315" t="n">
        <v>4.965957E7</v>
      </c>
      <c r="O55" s="316"/>
      <c r="P55" s="63"/>
    </row>
    <row r="56" spans="2:19" s="13" customFormat="1" ht="13.5" hidden="1" outlineLevel="1">
      <c r="B56" s="36"/>
      <c r="C56" s="1"/>
      <c r="D56" s="1"/>
      <c r="E56" s="1"/>
      <c r="F56" s="1"/>
      <c r="G56" s="1" t="s">
        <v>60</v>
      </c>
      <c r="H56" s="1"/>
      <c r="I56" s="1"/>
      <c r="J56" s="1"/>
      <c r="K56" s="2"/>
      <c r="L56" s="2"/>
      <c r="M56" s="2"/>
      <c r="N56" s="315" t="n">
        <v>-1.9672E7</v>
      </c>
      <c r="O56" s="316"/>
      <c r="P56" s="63"/>
    </row>
    <row r="57" spans="2:19" s="13" customFormat="1" ht="15.6" hidden="1" customHeight="1" outlineLevel="1">
      <c r="B57" s="36"/>
      <c r="C57" s="1"/>
      <c r="D57" s="1"/>
      <c r="E57" s="1"/>
      <c r="F57" s="1"/>
      <c r="G57" s="1" t="s">
        <v>35</v>
      </c>
      <c r="H57" s="1"/>
      <c r="I57" s="1"/>
      <c r="J57" s="1"/>
      <c r="K57" s="2"/>
      <c r="L57" s="2"/>
      <c r="M57" s="2"/>
      <c r="N57" s="315" t="n">
        <v>1.4062398E8</v>
      </c>
      <c r="O57" s="316"/>
      <c r="P57" s="63"/>
    </row>
    <row r="58" spans="2:19" s="13" customFormat="1" ht="15.6" hidden="1" customHeight="1" outlineLevel="1">
      <c r="B58" s="36"/>
      <c r="C58" s="1"/>
      <c r="D58" s="1"/>
      <c r="E58" s="1"/>
      <c r="F58" s="1" t="s">
        <v>61</v>
      </c>
      <c r="G58" s="1"/>
      <c r="H58" s="1"/>
      <c r="I58" s="1"/>
      <c r="J58" s="1"/>
      <c r="K58" s="2"/>
      <c r="L58" s="2"/>
      <c r="M58" s="2"/>
      <c r="N58" s="315" t="n">
        <v>2.217567608E9</v>
      </c>
      <c r="O58" s="316"/>
      <c r="P58" s="63"/>
    </row>
    <row r="59" spans="2:19" s="13" customFormat="1" ht="15.6" hidden="1" customHeight="1" outlineLevel="1">
      <c r="B59" s="36"/>
      <c r="C59" s="1"/>
      <c r="D59" s="1"/>
      <c r="E59" s="1"/>
      <c r="F59" s="1"/>
      <c r="G59" s="1" t="s">
        <v>62</v>
      </c>
      <c r="H59" s="1"/>
      <c r="I59" s="1"/>
      <c r="J59" s="1"/>
      <c r="K59" s="2"/>
      <c r="L59" s="2"/>
      <c r="M59" s="2"/>
      <c r="N59" s="315" t="n">
        <v>1.473299907E9</v>
      </c>
      <c r="O59" s="316"/>
      <c r="P59" s="63"/>
    </row>
    <row r="60" spans="2:19" s="13" customFormat="1" ht="15.6" hidden="1" customHeight="1" outlineLevel="1">
      <c r="B60" s="36"/>
      <c r="C60" s="1"/>
      <c r="D60" s="1"/>
      <c r="E60" s="1"/>
      <c r="F60" s="1"/>
      <c r="G60" s="1" t="s">
        <v>63</v>
      </c>
      <c r="H60" s="1"/>
      <c r="I60" s="1"/>
      <c r="J60" s="1"/>
      <c r="K60" s="2"/>
      <c r="L60" s="2"/>
      <c r="M60" s="2"/>
      <c r="N60" s="315" t="n">
        <v>5.5152928E7</v>
      </c>
      <c r="O60" s="316"/>
      <c r="P60" s="63"/>
    </row>
    <row r="61" spans="2:19" s="13" customFormat="1" ht="15.6" hidden="1" customHeight="1" outlineLevel="1">
      <c r="B61" s="36"/>
      <c r="C61" s="1"/>
      <c r="D61" s="1"/>
      <c r="E61" s="1"/>
      <c r="F61" s="1"/>
      <c r="G61" s="1" t="s">
        <v>64</v>
      </c>
      <c r="H61" s="1"/>
      <c r="I61" s="1"/>
      <c r="J61" s="1"/>
      <c r="K61" s="2"/>
      <c r="L61" s="2"/>
      <c r="M61" s="2"/>
      <c r="N61" s="315" t="n">
        <v>6.89114773E8</v>
      </c>
      <c r="O61" s="316"/>
      <c r="P61" s="63"/>
    </row>
    <row r="62" spans="2:19" s="13" customFormat="1" ht="15.6" hidden="1" customHeight="1" outlineLevel="1">
      <c r="B62" s="36"/>
      <c r="C62" s="1"/>
      <c r="D62" s="1"/>
      <c r="E62" s="1"/>
      <c r="F62" s="1"/>
      <c r="G62" s="1" t="s">
        <v>35</v>
      </c>
      <c r="H62" s="1"/>
      <c r="I62" s="1"/>
      <c r="J62" s="1"/>
      <c r="K62" s="2"/>
      <c r="L62" s="2"/>
      <c r="M62" s="2"/>
      <c r="N62" s="315" t="n">
        <v>0.0</v>
      </c>
      <c r="O62" s="316"/>
      <c r="P62" s="63"/>
    </row>
    <row r="63" spans="2:19" s="13" customFormat="1" ht="15.6" hidden="1" customHeight="1" outlineLevel="1">
      <c r="B63" s="36"/>
      <c r="C63" s="1"/>
      <c r="D63" s="1"/>
      <c r="E63" s="1"/>
      <c r="F63" s="1" t="s">
        <v>96</v>
      </c>
      <c r="G63" s="1"/>
      <c r="H63" s="1"/>
      <c r="I63" s="1"/>
      <c r="J63" s="1"/>
      <c r="K63" s="2"/>
      <c r="L63" s="2"/>
      <c r="M63" s="2"/>
      <c r="N63" s="315" t="n">
        <v>1.9054468E8</v>
      </c>
      <c r="O63" s="316"/>
      <c r="P63" s="63"/>
    </row>
    <row r="64" spans="2:19" s="12" customFormat="1" ht="12.95" hidden="1" customHeight="1" outlineLevel="1">
      <c r="B64" s="122"/>
      <c r="C64" s="1"/>
      <c r="D64" s="1"/>
      <c r="E64" s="1"/>
      <c r="F64" s="2"/>
      <c r="G64" s="2" t="s">
        <v>65</v>
      </c>
      <c r="H64" s="2"/>
      <c r="I64" s="1"/>
      <c r="J64" s="1"/>
      <c r="K64" s="2"/>
      <c r="L64" s="2"/>
      <c r="M64" s="2"/>
      <c r="N64" s="315" t="n">
        <v>4.8186551E7</v>
      </c>
      <c r="O64" s="316"/>
      <c r="P64" s="63"/>
      <c r="Q64" s="13"/>
      <c r="R64" s="13"/>
      <c r="S64" s="13"/>
    </row>
    <row r="65" spans="2:19" ht="18" hidden="1" customHeight="1" outlineLevel="1">
      <c r="B65" s="40"/>
      <c r="C65" s="1"/>
      <c r="D65" s="1"/>
      <c r="E65" s="1"/>
      <c r="F65" s="2"/>
      <c r="G65" s="1" t="s">
        <v>66</v>
      </c>
      <c r="H65" s="1"/>
      <c r="I65" s="1"/>
      <c r="J65" s="1"/>
      <c r="K65" s="2"/>
      <c r="L65" s="2"/>
      <c r="M65" s="2"/>
      <c r="N65" s="315" t="n">
        <v>6211393.0</v>
      </c>
      <c r="O65" s="316"/>
      <c r="P65" s="63"/>
      <c r="Q65" s="12"/>
      <c r="R65" s="12"/>
      <c r="S65" s="12"/>
    </row>
    <row r="66" spans="2:19" ht="13.5" hidden="1" outlineLevel="1">
      <c r="B66" s="40"/>
      <c r="C66" s="1"/>
      <c r="D66" s="1"/>
      <c r="E66" s="1"/>
      <c r="F66" s="2"/>
      <c r="G66" s="1" t="s">
        <v>14</v>
      </c>
      <c r="H66" s="1"/>
      <c r="I66" s="1"/>
      <c r="J66" s="1"/>
      <c r="K66" s="2"/>
      <c r="L66" s="2"/>
      <c r="M66" s="2"/>
      <c r="N66" s="315" t="n">
        <v>1.36146736E8</v>
      </c>
      <c r="O66" s="316"/>
      <c r="P66" s="63"/>
    </row>
    <row r="67" spans="2:19" s="13" customFormat="1" ht="18" hidden="1" customHeight="1" outlineLevel="1">
      <c r="B67" s="36"/>
      <c r="C67" s="1"/>
      <c r="D67" s="1"/>
      <c r="E67" s="16" t="s">
        <v>67</v>
      </c>
      <c r="F67" s="16"/>
      <c r="G67" s="1"/>
      <c r="H67" s="1"/>
      <c r="I67" s="1"/>
      <c r="J67" s="1"/>
      <c r="K67" s="2"/>
      <c r="L67" s="2"/>
      <c r="M67" s="2"/>
      <c r="N67" s="315" t="n">
        <v>1.729029565E9</v>
      </c>
      <c r="O67" s="316"/>
      <c r="P67" s="63"/>
      <c r="Q67" s="7"/>
      <c r="R67" s="7"/>
      <c r="S67" s="7"/>
    </row>
    <row r="68" spans="2:19" s="13" customFormat="1" ht="18" hidden="1" customHeight="1" outlineLevel="1">
      <c r="B68" s="36"/>
      <c r="C68" s="1"/>
      <c r="D68" s="1"/>
      <c r="E68" s="1"/>
      <c r="F68" s="1" t="s">
        <v>68</v>
      </c>
      <c r="G68" s="1"/>
      <c r="H68" s="1"/>
      <c r="I68" s="1"/>
      <c r="J68" s="1"/>
      <c r="K68" s="2"/>
      <c r="L68" s="2"/>
      <c r="M68" s="2"/>
      <c r="N68" s="315" t="n">
        <v>1.618478711E9</v>
      </c>
      <c r="O68" s="316"/>
      <c r="P68" s="63"/>
    </row>
    <row r="69" spans="2:19" s="13" customFormat="1" ht="18" hidden="1" customHeight="1" outlineLevel="1">
      <c r="B69" s="36"/>
      <c r="C69" s="1"/>
      <c r="D69" s="1"/>
      <c r="E69" s="1"/>
      <c r="F69" s="1" t="s">
        <v>69</v>
      </c>
      <c r="G69" s="1"/>
      <c r="H69" s="1"/>
      <c r="I69" s="1"/>
      <c r="J69" s="1"/>
      <c r="K69" s="2"/>
      <c r="L69" s="2"/>
      <c r="M69" s="2"/>
      <c r="N69" s="315" t="n">
        <v>1.00374875E8</v>
      </c>
      <c r="O69" s="316"/>
      <c r="P69" s="63"/>
    </row>
    <row r="70" spans="2:19" s="13" customFormat="1" ht="18" hidden="1" customHeight="1" outlineLevel="1">
      <c r="B70" s="36"/>
      <c r="C70" s="1"/>
      <c r="D70" s="1"/>
      <c r="E70" s="1"/>
      <c r="F70" s="1" t="s">
        <v>414</v>
      </c>
      <c r="G70" s="1"/>
      <c r="H70" s="1"/>
      <c r="I70" s="1"/>
      <c r="J70" s="1"/>
      <c r="K70" s="2"/>
      <c r="L70" s="2"/>
      <c r="M70" s="2"/>
      <c r="N70" s="315" t="n">
        <v>0.0</v>
      </c>
      <c r="O70" s="316"/>
      <c r="P70" s="63"/>
    </row>
    <row r="71" spans="2:19" s="13" customFormat="1" ht="18" hidden="1" customHeight="1" outlineLevel="1">
      <c r="B71" s="36"/>
      <c r="C71" s="1"/>
      <c r="D71" s="1"/>
      <c r="E71" s="1"/>
      <c r="F71" s="1" t="s">
        <v>143</v>
      </c>
      <c r="G71" s="1"/>
      <c r="H71" s="1"/>
      <c r="I71" s="1"/>
      <c r="J71" s="1"/>
      <c r="K71" s="2"/>
      <c r="L71" s="2"/>
      <c r="M71" s="2"/>
      <c r="N71" s="315" t="n">
        <v>1.0175979E7</v>
      </c>
      <c r="O71" s="316"/>
      <c r="P71" s="63"/>
    </row>
    <row r="72" spans="2:19" s="13" customFormat="1" ht="18" hidden="1" customHeight="1" outlineLevel="1">
      <c r="B72" s="36"/>
      <c r="C72" s="1"/>
      <c r="D72" s="3" t="s">
        <v>70</v>
      </c>
      <c r="E72" s="3"/>
      <c r="F72" s="1"/>
      <c r="G72" s="1"/>
      <c r="H72" s="1"/>
      <c r="I72" s="1"/>
      <c r="J72" s="1"/>
      <c r="K72" s="2"/>
      <c r="L72" s="2"/>
      <c r="M72" s="2"/>
      <c r="N72" s="315" t="n">
        <v>7.77657686E8</v>
      </c>
      <c r="O72" s="316"/>
      <c r="P72" s="63"/>
    </row>
    <row r="73" spans="2:19" s="13" customFormat="1" ht="18" hidden="1" customHeight="1" outlineLevel="1">
      <c r="B73" s="36"/>
      <c r="C73" s="1"/>
      <c r="D73" s="1"/>
      <c r="E73" s="1" t="s">
        <v>71</v>
      </c>
      <c r="F73" s="3"/>
      <c r="G73" s="1"/>
      <c r="H73" s="1"/>
      <c r="I73" s="1"/>
      <c r="J73" s="1"/>
      <c r="K73" s="2"/>
      <c r="L73" s="2"/>
      <c r="M73" s="2"/>
      <c r="N73" s="315" t="n">
        <v>2.09902847E8</v>
      </c>
      <c r="O73" s="316"/>
      <c r="P73" s="63"/>
    </row>
    <row r="74" spans="2:19" s="13" customFormat="1" ht="18" hidden="1" customHeight="1" outlineLevel="1">
      <c r="B74" s="42"/>
      <c r="C74" s="1"/>
      <c r="D74" s="1"/>
      <c r="E74" s="1" t="s">
        <v>35</v>
      </c>
      <c r="F74" s="1"/>
      <c r="G74" s="2"/>
      <c r="H74" s="1"/>
      <c r="I74" s="1"/>
      <c r="J74" s="1"/>
      <c r="K74" s="2"/>
      <c r="L74" s="2"/>
      <c r="M74" s="2"/>
      <c r="N74" s="315" t="n">
        <v>5.67754839E8</v>
      </c>
      <c r="O74" s="316"/>
      <c r="P74" s="63"/>
    </row>
    <row r="75" spans="2:19" s="13" customFormat="1" ht="18" hidden="1" customHeight="1" outlineLevel="1">
      <c r="B75" s="41"/>
      <c r="C75" s="143" t="s">
        <v>72</v>
      </c>
      <c r="D75" s="143"/>
      <c r="E75" s="143"/>
      <c r="F75" s="143"/>
      <c r="G75" s="143"/>
      <c r="H75" s="143"/>
      <c r="I75" s="143"/>
      <c r="J75" s="143"/>
      <c r="K75" s="144"/>
      <c r="L75" s="144"/>
      <c r="M75" s="144"/>
      <c r="N75" s="346" t="n">
        <v>4.287143723E9</v>
      </c>
      <c r="O75" s="347"/>
      <c r="P75" s="64"/>
    </row>
    <row r="76" spans="2:19" s="13" customFormat="1" ht="18" hidden="1" customHeight="1" outlineLevel="1">
      <c r="B76" s="36"/>
      <c r="C76" s="1"/>
      <c r="D76" s="1" t="s">
        <v>73</v>
      </c>
      <c r="E76" s="1"/>
      <c r="F76" s="2"/>
      <c r="G76" s="1"/>
      <c r="H76" s="1"/>
      <c r="I76" s="1"/>
      <c r="J76" s="1"/>
      <c r="K76" s="2"/>
      <c r="L76" s="2"/>
      <c r="M76" s="2"/>
      <c r="N76" s="315" t="n">
        <v>0.0</v>
      </c>
      <c r="O76" s="316"/>
      <c r="P76" s="63"/>
    </row>
    <row r="77" spans="2:19" s="13" customFormat="1" ht="18" hidden="1" customHeight="1" outlineLevel="1">
      <c r="B77" s="36"/>
      <c r="C77" s="1"/>
      <c r="D77" s="1"/>
      <c r="E77" s="2" t="s">
        <v>74</v>
      </c>
      <c r="F77" s="2"/>
      <c r="G77" s="1"/>
      <c r="H77" s="1"/>
      <c r="I77" s="1"/>
      <c r="J77" s="1"/>
      <c r="K77" s="2"/>
      <c r="L77" s="2"/>
      <c r="M77" s="2"/>
      <c r="N77" s="315" t="n">
        <v>0.0</v>
      </c>
      <c r="O77" s="316"/>
      <c r="P77" s="63"/>
    </row>
    <row r="78" spans="2:19" s="13" customFormat="1" ht="18" hidden="1" customHeight="1" outlineLevel="1">
      <c r="B78" s="36"/>
      <c r="C78" s="1"/>
      <c r="D78" s="1"/>
      <c r="E78" s="16" t="s">
        <v>75</v>
      </c>
      <c r="F78" s="16"/>
      <c r="G78" s="1"/>
      <c r="H78" s="1"/>
      <c r="I78" s="1"/>
      <c r="J78" s="1"/>
      <c r="K78" s="2"/>
      <c r="L78" s="2"/>
      <c r="M78" s="2"/>
      <c r="N78" s="315" t="n">
        <v>0.0</v>
      </c>
      <c r="O78" s="316"/>
      <c r="P78" s="63"/>
    </row>
    <row r="79" spans="2:19" s="13" customFormat="1" ht="18" hidden="1" customHeight="1" outlineLevel="1">
      <c r="B79" s="36"/>
      <c r="C79" s="1"/>
      <c r="D79" s="1"/>
      <c r="E79" s="16" t="s">
        <v>410</v>
      </c>
      <c r="F79" s="16"/>
      <c r="G79" s="1"/>
      <c r="H79" s="1"/>
      <c r="I79" s="1"/>
      <c r="J79" s="1"/>
      <c r="K79" s="2"/>
      <c r="L79" s="2"/>
      <c r="M79" s="2"/>
      <c r="N79" s="315" t="n">
        <v>0.0</v>
      </c>
      <c r="O79" s="316"/>
      <c r="P79" s="63"/>
    </row>
    <row r="80" spans="2:19" s="13" customFormat="1" ht="18" hidden="1" customHeight="1" outlineLevel="1">
      <c r="B80" s="36"/>
      <c r="C80" s="1"/>
      <c r="D80" s="1"/>
      <c r="E80" s="1" t="s">
        <v>76</v>
      </c>
      <c r="F80" s="1"/>
      <c r="G80" s="1"/>
      <c r="H80" s="1"/>
      <c r="I80" s="1"/>
      <c r="J80" s="1"/>
      <c r="K80" s="2"/>
      <c r="L80" s="2"/>
      <c r="M80" s="2"/>
      <c r="N80" s="315" t="n">
        <v>0.0</v>
      </c>
      <c r="O80" s="316"/>
      <c r="P80" s="63"/>
    </row>
    <row r="81" spans="2:16" s="13" customFormat="1" ht="18" hidden="1" customHeight="1" outlineLevel="1">
      <c r="B81" s="36"/>
      <c r="C81" s="1"/>
      <c r="D81" s="1"/>
      <c r="E81" s="1" t="s">
        <v>35</v>
      </c>
      <c r="F81" s="1"/>
      <c r="G81" s="1"/>
      <c r="H81" s="1"/>
      <c r="I81" s="1"/>
      <c r="J81" s="1"/>
      <c r="K81" s="2"/>
      <c r="L81" s="2"/>
      <c r="M81" s="2"/>
      <c r="N81" s="315" t="n">
        <v>0.0</v>
      </c>
      <c r="O81" s="316"/>
      <c r="P81" s="63"/>
    </row>
    <row r="82" spans="2:16" s="13" customFormat="1" ht="18" hidden="1" customHeight="1" outlineLevel="1">
      <c r="B82" s="36"/>
      <c r="C82" s="1"/>
      <c r="D82" s="1" t="s">
        <v>77</v>
      </c>
      <c r="E82" s="1"/>
      <c r="F82" s="1"/>
      <c r="G82" s="1"/>
      <c r="H82" s="1"/>
      <c r="I82" s="1"/>
      <c r="J82" s="1"/>
      <c r="K82" s="2"/>
      <c r="L82" s="2"/>
      <c r="M82" s="2"/>
      <c r="N82" s="315" t="n">
        <v>0.0</v>
      </c>
      <c r="O82" s="316"/>
      <c r="P82" s="63"/>
    </row>
    <row r="83" spans="2:16" s="13" customFormat="1" ht="18" hidden="1" customHeight="1" outlineLevel="1">
      <c r="B83" s="36"/>
      <c r="C83" s="1"/>
      <c r="D83" s="1"/>
      <c r="E83" s="1" t="s">
        <v>78</v>
      </c>
      <c r="F83" s="1"/>
      <c r="G83" s="1"/>
      <c r="H83" s="1"/>
      <c r="I83" s="1"/>
      <c r="J83" s="1"/>
      <c r="K83" s="2"/>
      <c r="L83" s="2"/>
      <c r="M83" s="2"/>
      <c r="N83" s="315" t="n">
        <v>0.0</v>
      </c>
      <c r="O83" s="316"/>
      <c r="P83" s="63"/>
    </row>
    <row r="84" spans="2:16" s="13" customFormat="1" ht="18" hidden="1" customHeight="1" outlineLevel="1" thickBot="1">
      <c r="B84" s="36"/>
      <c r="C84" s="1"/>
      <c r="D84" s="1"/>
      <c r="E84" s="1" t="s">
        <v>14</v>
      </c>
      <c r="F84" s="1"/>
      <c r="G84" s="1"/>
      <c r="H84" s="1"/>
      <c r="I84" s="1"/>
      <c r="J84" s="1"/>
      <c r="K84" s="2"/>
      <c r="L84" s="2"/>
      <c r="M84" s="2"/>
      <c r="N84" s="315" t="n">
        <v>0.0</v>
      </c>
      <c r="O84" s="316"/>
      <c r="P84" s="63"/>
    </row>
    <row r="85" spans="2:16" s="13" customFormat="1" ht="18" hidden="1" customHeight="1" outlineLevel="1" thickBot="1">
      <c r="B85" s="121"/>
      <c r="C85" s="145" t="s">
        <v>79</v>
      </c>
      <c r="D85" s="146"/>
      <c r="E85" s="146"/>
      <c r="F85" s="146"/>
      <c r="G85" s="146"/>
      <c r="H85" s="146"/>
      <c r="I85" s="146"/>
      <c r="J85" s="146"/>
      <c r="K85" s="60"/>
      <c r="L85" s="60"/>
      <c r="M85" s="60"/>
      <c r="N85" s="323" t="n">
        <v>4.287143723E9</v>
      </c>
      <c r="O85" s="324"/>
      <c r="P85" s="62"/>
    </row>
    <row r="86" spans="2:16" s="13" customFormat="1" ht="18" customHeight="1" collapsed="1"/>
    <row r="87" spans="2:16" s="13" customFormat="1" ht="18" customHeight="1"/>
    <row r="88" spans="2:16" s="13" customFormat="1" ht="18" customHeight="1"/>
    <row r="89" spans="2:16" s="13" customFormat="1" ht="18" customHeight="1">
      <c r="C89" s="4"/>
      <c r="D89" s="4"/>
      <c r="E89" s="4"/>
      <c r="F89" s="4"/>
      <c r="G89" s="4"/>
      <c r="H89" s="4"/>
      <c r="I89" s="4"/>
      <c r="J89" s="4"/>
      <c r="K89" s="4"/>
      <c r="L89" s="4"/>
      <c r="M89" s="4"/>
    </row>
    <row r="90" spans="2:16" s="13" customFormat="1" ht="18" customHeight="1">
      <c r="C90" s="12"/>
      <c r="D90" s="12"/>
      <c r="E90" s="12"/>
      <c r="F90" s="12"/>
      <c r="G90" s="12"/>
      <c r="H90" s="12"/>
      <c r="I90" s="12"/>
      <c r="J90" s="12"/>
      <c r="K90" s="12"/>
      <c r="L90" s="12"/>
      <c r="M90" s="12"/>
    </row>
    <row r="91" spans="2:16" s="13" customFormat="1" ht="18" customHeight="1">
      <c r="C91" s="7"/>
      <c r="D91" s="7"/>
      <c r="E91" s="7"/>
      <c r="F91" s="7"/>
      <c r="G91" s="7"/>
      <c r="H91" s="7"/>
      <c r="I91" s="7"/>
      <c r="J91" s="7"/>
      <c r="K91" s="7"/>
      <c r="L91" s="7"/>
      <c r="M91" s="7"/>
    </row>
    <row r="92" spans="2:16" s="13" customFormat="1" ht="18" customHeight="1">
      <c r="C92" s="7"/>
      <c r="D92" s="7"/>
      <c r="E92" s="7"/>
      <c r="F92" s="7"/>
      <c r="G92" s="7"/>
      <c r="H92" s="7"/>
      <c r="I92" s="7"/>
      <c r="J92" s="7"/>
      <c r="K92" s="7"/>
      <c r="L92" s="7"/>
      <c r="M92" s="7"/>
    </row>
    <row r="93" spans="2:16" s="13" customFormat="1" ht="18" customHeight="1"/>
    <row r="94" spans="2:16" s="13" customFormat="1" ht="18" customHeight="1"/>
    <row r="95" spans="2:16" s="13" customFormat="1" ht="18" customHeight="1"/>
    <row r="96" spans="2:16" s="13" customFormat="1" ht="18" customHeight="1"/>
    <row r="97" spans="3:19" s="13" customFormat="1" ht="18" customHeight="1"/>
    <row r="98" spans="3:19" s="13" customFormat="1" ht="18" customHeight="1"/>
    <row r="99" spans="3:19" s="13" customFormat="1" ht="18" customHeight="1"/>
    <row r="100" spans="3:19" s="4" customFormat="1" ht="18" customHeight="1">
      <c r="C100" s="13"/>
      <c r="D100" s="13"/>
      <c r="E100" s="13"/>
      <c r="F100" s="13"/>
      <c r="G100" s="13"/>
      <c r="H100" s="13"/>
      <c r="I100" s="13"/>
      <c r="J100" s="13"/>
      <c r="K100" s="13"/>
      <c r="L100" s="13"/>
      <c r="M100" s="13"/>
      <c r="N100" s="13"/>
      <c r="O100" s="13"/>
      <c r="P100" s="13"/>
      <c r="Q100" s="13"/>
      <c r="R100" s="13"/>
      <c r="S100" s="13"/>
    </row>
    <row r="101" spans="3:19" s="12" customFormat="1" ht="12.95" customHeight="1">
      <c r="C101" s="13"/>
      <c r="D101" s="13"/>
      <c r="E101" s="13"/>
      <c r="F101" s="13"/>
      <c r="G101" s="13"/>
      <c r="H101" s="13"/>
      <c r="I101" s="13"/>
      <c r="J101" s="13"/>
      <c r="K101" s="13"/>
      <c r="L101" s="13"/>
      <c r="M101" s="13"/>
      <c r="N101" s="4"/>
      <c r="O101" s="4"/>
      <c r="P101" s="4"/>
      <c r="Q101" s="4"/>
      <c r="R101" s="4"/>
      <c r="S101" s="4"/>
    </row>
    <row r="102" spans="3:19" ht="18" customHeight="1">
      <c r="C102" s="13"/>
      <c r="D102" s="13"/>
      <c r="E102" s="13"/>
      <c r="F102" s="13"/>
      <c r="G102" s="13"/>
      <c r="H102" s="13"/>
      <c r="I102" s="13"/>
      <c r="J102" s="13"/>
      <c r="K102" s="13"/>
      <c r="L102" s="13"/>
      <c r="M102" s="13"/>
      <c r="N102" s="12"/>
      <c r="O102" s="12"/>
      <c r="P102" s="12"/>
      <c r="Q102" s="12"/>
      <c r="R102" s="12"/>
      <c r="S102" s="12"/>
    </row>
    <row r="103" spans="3:19" ht="27" customHeight="1">
      <c r="C103" s="13"/>
      <c r="D103" s="13"/>
      <c r="E103" s="13"/>
      <c r="F103" s="13"/>
      <c r="G103" s="13"/>
      <c r="H103" s="13"/>
      <c r="I103" s="13"/>
      <c r="J103" s="13"/>
      <c r="K103" s="13"/>
      <c r="L103" s="13"/>
      <c r="M103" s="13"/>
    </row>
    <row r="104" spans="3:19" s="13" customFormat="1" ht="18" customHeight="1">
      <c r="N104" s="7"/>
      <c r="O104" s="7"/>
      <c r="P104" s="7"/>
      <c r="Q104" s="7"/>
      <c r="R104" s="7"/>
      <c r="S104" s="7"/>
    </row>
    <row r="105" spans="3:19" s="13" customFormat="1" ht="18" customHeight="1"/>
    <row r="106" spans="3:19" s="13" customFormat="1" ht="18" customHeight="1"/>
    <row r="107" spans="3:19" s="13" customFormat="1" ht="18" customHeight="1"/>
    <row r="108" spans="3:19" s="13" customFormat="1" ht="18" customHeight="1"/>
    <row r="109" spans="3:19" s="13" customFormat="1" ht="18" customHeight="1"/>
    <row r="110" spans="3:19" s="13" customFormat="1" ht="18" customHeight="1"/>
    <row r="111" spans="3:19" s="13" customFormat="1" ht="18" customHeight="1"/>
    <row r="112" spans="3:19" s="13" customFormat="1" ht="18" customHeight="1"/>
    <row r="113" s="13" customFormat="1" ht="18" customHeight="1"/>
    <row r="114" s="13" customFormat="1" ht="18" customHeight="1"/>
    <row r="115" s="13" customFormat="1" ht="18" customHeight="1"/>
    <row r="116" s="13" customFormat="1" ht="18" customHeight="1"/>
    <row r="117" s="13" customFormat="1" ht="18" customHeight="1"/>
    <row r="118" s="13" customFormat="1" ht="18" customHeight="1"/>
    <row r="119" s="13" customFormat="1" ht="18" customHeight="1"/>
    <row r="120" s="13" customFormat="1" ht="18" customHeight="1"/>
    <row r="121" s="13" customFormat="1" ht="18" customHeight="1"/>
    <row r="122" s="13" customFormat="1" ht="18" customHeight="1"/>
    <row r="123" s="13" customFormat="1" ht="18" customHeight="1"/>
    <row r="124" s="13" customFormat="1" ht="18" customHeight="1"/>
    <row r="125" s="13" customFormat="1" ht="18" customHeight="1"/>
    <row r="126" s="13" customFormat="1" ht="18" customHeight="1"/>
    <row r="127" s="13" customFormat="1" ht="18" customHeight="1"/>
    <row r="128" s="13" customFormat="1" ht="18" customHeight="1"/>
    <row r="129" spans="3:19" s="13" customFormat="1" ht="18" customHeight="1"/>
    <row r="130" spans="3:19" s="13" customFormat="1" ht="18" customHeight="1"/>
    <row r="131" spans="3:19" s="13" customFormat="1" ht="18" customHeight="1">
      <c r="C131" s="4"/>
      <c r="D131" s="4"/>
      <c r="E131" s="4"/>
      <c r="F131" s="4"/>
      <c r="G131" s="4"/>
      <c r="H131" s="4"/>
      <c r="I131" s="4"/>
      <c r="J131" s="4"/>
      <c r="K131" s="4"/>
      <c r="L131" s="4"/>
      <c r="M131" s="4"/>
    </row>
    <row r="132" spans="3:19" s="13" customFormat="1" ht="18" customHeight="1">
      <c r="C132" s="12"/>
      <c r="D132" s="12"/>
      <c r="E132" s="12"/>
      <c r="F132" s="12"/>
      <c r="G132" s="12"/>
      <c r="H132" s="12"/>
      <c r="I132" s="12"/>
      <c r="J132" s="12"/>
      <c r="K132" s="12"/>
      <c r="L132" s="12"/>
      <c r="M132" s="12"/>
    </row>
    <row r="133" spans="3:19" s="13" customFormat="1" ht="18" customHeight="1">
      <c r="C133" s="7"/>
      <c r="D133" s="7"/>
      <c r="E133" s="7"/>
      <c r="F133" s="7"/>
      <c r="G133" s="7"/>
      <c r="H133" s="7"/>
      <c r="I133" s="7"/>
      <c r="J133" s="7"/>
      <c r="K133" s="7"/>
      <c r="L133" s="7"/>
      <c r="M133" s="7"/>
    </row>
    <row r="134" spans="3:19" s="13" customFormat="1" ht="18" customHeight="1">
      <c r="C134" s="7"/>
      <c r="D134" s="7"/>
      <c r="E134" s="7"/>
      <c r="F134" s="7"/>
      <c r="G134" s="7"/>
      <c r="H134" s="7"/>
      <c r="I134" s="7"/>
      <c r="J134" s="7"/>
      <c r="K134" s="7"/>
      <c r="L134" s="7"/>
      <c r="M134" s="7"/>
    </row>
    <row r="135" spans="3:19" s="13" customFormat="1" ht="18" customHeight="1"/>
    <row r="136" spans="3:19" s="13" customFormat="1" ht="18" customHeight="1"/>
    <row r="137" spans="3:19" s="13" customFormat="1" ht="18" customHeight="1"/>
    <row r="138" spans="3:19" s="13" customFormat="1" ht="18" customHeight="1"/>
    <row r="139" spans="3:19" s="13" customFormat="1" ht="18" customHeight="1"/>
    <row r="140" spans="3:19" s="13" customFormat="1" ht="18" customHeight="1"/>
    <row r="141" spans="3:19" s="13" customFormat="1" ht="18" customHeight="1"/>
    <row r="142" spans="3:19" s="4" customFormat="1" ht="18" customHeight="1">
      <c r="C142" s="13"/>
      <c r="D142" s="13"/>
      <c r="E142" s="13"/>
      <c r="F142" s="13"/>
      <c r="G142" s="13"/>
      <c r="H142" s="13"/>
      <c r="I142" s="13"/>
      <c r="J142" s="13"/>
      <c r="K142" s="13"/>
      <c r="L142" s="13"/>
      <c r="M142" s="13"/>
      <c r="N142" s="13"/>
      <c r="O142" s="13"/>
      <c r="P142" s="13"/>
      <c r="Q142" s="13"/>
      <c r="R142" s="13"/>
      <c r="S142" s="13"/>
    </row>
    <row r="143" spans="3:19" s="12" customFormat="1" ht="12.95" customHeight="1">
      <c r="C143" s="13"/>
      <c r="D143" s="13"/>
      <c r="E143" s="13"/>
      <c r="F143" s="13"/>
      <c r="G143" s="13"/>
      <c r="H143" s="13"/>
      <c r="I143" s="13"/>
      <c r="J143" s="13"/>
      <c r="K143" s="13"/>
      <c r="L143" s="13"/>
      <c r="M143" s="13"/>
      <c r="N143" s="4"/>
      <c r="O143" s="4"/>
      <c r="P143" s="4"/>
      <c r="Q143" s="4"/>
      <c r="R143" s="4"/>
      <c r="S143" s="4"/>
    </row>
    <row r="144" spans="3:19" ht="18" customHeight="1">
      <c r="C144" s="13"/>
      <c r="D144" s="13"/>
      <c r="E144" s="13"/>
      <c r="F144" s="13"/>
      <c r="G144" s="13"/>
      <c r="H144" s="13"/>
      <c r="I144" s="13"/>
      <c r="J144" s="13"/>
      <c r="K144" s="13"/>
      <c r="L144" s="13"/>
      <c r="M144" s="13"/>
      <c r="N144" s="12"/>
      <c r="O144" s="12"/>
      <c r="P144" s="12"/>
      <c r="Q144" s="12"/>
      <c r="R144" s="12"/>
      <c r="S144" s="12"/>
    </row>
    <row r="145" spans="3:19" ht="27" customHeight="1">
      <c r="C145" s="13"/>
      <c r="D145" s="13"/>
      <c r="E145" s="13"/>
      <c r="F145" s="13"/>
      <c r="G145" s="13"/>
      <c r="H145" s="13"/>
      <c r="I145" s="13"/>
      <c r="J145" s="13"/>
      <c r="K145" s="13"/>
      <c r="L145" s="13"/>
      <c r="M145" s="13"/>
    </row>
    <row r="146" spans="3:19" s="13" customFormat="1" ht="14.45" customHeight="1">
      <c r="N146" s="7"/>
      <c r="O146" s="7"/>
      <c r="P146" s="7"/>
      <c r="Q146" s="7"/>
      <c r="R146" s="7"/>
      <c r="S146" s="7"/>
    </row>
    <row r="147" spans="3:19" s="13" customFormat="1" ht="14.45" customHeight="1"/>
    <row r="148" spans="3:19" s="13" customFormat="1" ht="14.45" customHeight="1"/>
    <row r="149" spans="3:19" s="13" customFormat="1" ht="14.45" customHeight="1"/>
    <row r="150" spans="3:19" s="13" customFormat="1" ht="14.45" customHeight="1"/>
    <row r="151" spans="3:19" s="13" customFormat="1" ht="14.45" customHeight="1"/>
    <row r="152" spans="3:19" s="13" customFormat="1" ht="14.45" customHeight="1"/>
    <row r="153" spans="3:19" s="13" customFormat="1" ht="14.45" customHeight="1"/>
    <row r="154" spans="3:19" s="13" customFormat="1" ht="14.45" customHeight="1"/>
    <row r="155" spans="3:19" s="13" customFormat="1" ht="14.45" customHeight="1"/>
    <row r="156" spans="3:19" s="13" customFormat="1" ht="14.45" customHeight="1"/>
    <row r="157" spans="3:19" s="13" customFormat="1" ht="14.45" customHeight="1"/>
    <row r="158" spans="3:19" s="13" customFormat="1" ht="14.45" customHeight="1"/>
    <row r="159" spans="3:19" s="13" customFormat="1" ht="14.45" customHeight="1"/>
    <row r="160" spans="3:19" s="13" customFormat="1" ht="14.45" customHeight="1"/>
    <row r="161" s="13" customFormat="1" ht="14.45" customHeight="1"/>
    <row r="162" s="13" customFormat="1" ht="14.45" customHeight="1"/>
    <row r="163" s="13" customFormat="1" ht="14.45" customHeight="1"/>
    <row r="164" s="13" customFormat="1" ht="14.45" customHeight="1"/>
    <row r="165" s="13" customFormat="1" ht="14.45" customHeight="1"/>
    <row r="166" s="13" customFormat="1" ht="14.45" customHeight="1"/>
    <row r="167" s="13" customFormat="1" ht="14.45" customHeight="1"/>
    <row r="168" s="13" customFormat="1" ht="14.45" customHeight="1"/>
    <row r="169" s="13" customFormat="1" ht="14.45" customHeight="1"/>
    <row r="170" s="13" customFormat="1" ht="14.45" customHeight="1"/>
    <row r="171" s="13" customFormat="1" ht="14.45" customHeight="1"/>
    <row r="172" s="13" customFormat="1" ht="14.45" customHeight="1"/>
    <row r="173" s="13" customFormat="1" ht="14.45" customHeight="1"/>
    <row r="174" s="13" customFormat="1" ht="14.45" customHeight="1"/>
    <row r="175" s="13" customFormat="1" ht="14.45" customHeight="1"/>
    <row r="176" s="13" customFormat="1" ht="14.45" customHeight="1"/>
    <row r="177" spans="3:13" s="13" customFormat="1" ht="14.45" customHeight="1"/>
    <row r="178" spans="3:13" s="13" customFormat="1" ht="14.45" customHeight="1"/>
    <row r="179" spans="3:13" s="13" customFormat="1" ht="14.45" customHeight="1"/>
    <row r="180" spans="3:13" s="13" customFormat="1" ht="14.45" customHeight="1"/>
    <row r="181" spans="3:13" s="13" customFormat="1" ht="14.45" customHeight="1"/>
    <row r="182" spans="3:13" s="13" customFormat="1" ht="14.45" customHeight="1"/>
    <row r="183" spans="3:13" s="13" customFormat="1" ht="14.45" customHeight="1"/>
    <row r="184" spans="3:13" s="13" customFormat="1" ht="14.45" customHeight="1"/>
    <row r="185" spans="3:13" s="13" customFormat="1" ht="14.45" customHeight="1">
      <c r="C185" s="4"/>
      <c r="D185" s="4"/>
      <c r="E185" s="4"/>
      <c r="F185" s="4"/>
      <c r="G185" s="4"/>
      <c r="H185" s="4"/>
      <c r="I185" s="4"/>
      <c r="J185" s="4"/>
      <c r="K185" s="4"/>
      <c r="L185" s="4"/>
      <c r="M185" s="4"/>
    </row>
    <row r="186" spans="3:13" s="13" customFormat="1" ht="14.45" customHeight="1">
      <c r="C186" s="12"/>
      <c r="D186" s="12"/>
      <c r="E186" s="12"/>
      <c r="F186" s="12"/>
      <c r="G186" s="12"/>
      <c r="H186" s="12"/>
      <c r="I186" s="12"/>
      <c r="J186" s="12"/>
      <c r="K186" s="12"/>
      <c r="L186" s="12"/>
      <c r="M186" s="12"/>
    </row>
    <row r="187" spans="3:13" s="13" customFormat="1" ht="14.45" customHeight="1">
      <c r="C187" s="7"/>
      <c r="D187" s="7"/>
      <c r="E187" s="7"/>
      <c r="F187" s="7"/>
      <c r="G187" s="7"/>
      <c r="H187" s="7"/>
      <c r="I187" s="7"/>
      <c r="J187" s="7"/>
      <c r="K187" s="7"/>
      <c r="L187" s="7"/>
      <c r="M187" s="7"/>
    </row>
    <row r="188" spans="3:13" s="13" customFormat="1" ht="14.45" customHeight="1">
      <c r="C188" s="7"/>
      <c r="D188" s="7"/>
      <c r="E188" s="7"/>
      <c r="F188" s="7"/>
      <c r="G188" s="7"/>
      <c r="H188" s="7"/>
      <c r="I188" s="7"/>
      <c r="J188" s="7"/>
      <c r="K188" s="7"/>
      <c r="L188" s="7"/>
      <c r="M188" s="7"/>
    </row>
    <row r="189" spans="3:13" s="13" customFormat="1" ht="14.45" customHeight="1"/>
    <row r="190" spans="3:13" s="13" customFormat="1" ht="14.45" customHeight="1"/>
    <row r="191" spans="3:13" s="13" customFormat="1" ht="14.45" customHeight="1"/>
    <row r="192" spans="3:13" s="13" customFormat="1" ht="14.45" customHeight="1"/>
    <row r="193" spans="3:19" s="13" customFormat="1" ht="14.45" customHeight="1"/>
    <row r="194" spans="3:19" s="13" customFormat="1" ht="14.45" customHeight="1"/>
    <row r="195" spans="3:19" s="13" customFormat="1" ht="14.45" customHeight="1"/>
    <row r="196" spans="3:19" s="4" customFormat="1" ht="14.45" customHeight="1">
      <c r="C196" s="13"/>
      <c r="D196" s="13"/>
      <c r="E196" s="13"/>
      <c r="F196" s="13"/>
      <c r="G196" s="13"/>
      <c r="H196" s="13"/>
      <c r="I196" s="13"/>
      <c r="J196" s="13"/>
      <c r="K196" s="13"/>
      <c r="L196" s="13"/>
      <c r="M196" s="13"/>
      <c r="N196" s="13"/>
      <c r="O196" s="13"/>
      <c r="P196" s="13"/>
      <c r="Q196" s="13"/>
      <c r="R196" s="13"/>
      <c r="S196" s="13"/>
    </row>
    <row r="197" spans="3:19" s="12" customFormat="1" ht="12.95" customHeight="1">
      <c r="C197" s="13"/>
      <c r="D197" s="13"/>
      <c r="E197" s="13"/>
      <c r="F197" s="13"/>
      <c r="G197" s="13"/>
      <c r="H197" s="13"/>
      <c r="I197" s="13"/>
      <c r="J197" s="13"/>
      <c r="K197" s="13"/>
      <c r="L197" s="13"/>
      <c r="M197" s="13"/>
      <c r="N197" s="4"/>
      <c r="O197" s="4"/>
      <c r="P197" s="4"/>
      <c r="Q197" s="4"/>
      <c r="R197" s="4"/>
      <c r="S197" s="4"/>
    </row>
    <row r="198" spans="3:19" ht="18" customHeight="1">
      <c r="C198" s="13"/>
      <c r="D198" s="13"/>
      <c r="E198" s="13"/>
      <c r="F198" s="13"/>
      <c r="G198" s="13"/>
      <c r="H198" s="13"/>
      <c r="I198" s="13"/>
      <c r="J198" s="13"/>
      <c r="K198" s="13"/>
      <c r="L198" s="13"/>
      <c r="M198" s="13"/>
      <c r="N198" s="12"/>
      <c r="O198" s="12"/>
      <c r="P198" s="12"/>
      <c r="Q198" s="12"/>
      <c r="R198" s="12"/>
      <c r="S198" s="12"/>
    </row>
    <row r="199" spans="3:19" ht="27" customHeight="1">
      <c r="C199" s="13"/>
      <c r="D199" s="13"/>
      <c r="E199" s="13"/>
      <c r="F199" s="13"/>
      <c r="G199" s="13"/>
      <c r="H199" s="13"/>
      <c r="I199" s="13"/>
      <c r="J199" s="13"/>
      <c r="K199" s="13"/>
      <c r="L199" s="13"/>
      <c r="M199" s="13"/>
    </row>
    <row r="200" spans="3:19" s="13" customFormat="1" ht="13.5" customHeight="1">
      <c r="N200" s="7"/>
      <c r="O200" s="7"/>
      <c r="P200" s="7"/>
      <c r="Q200" s="7"/>
      <c r="R200" s="7"/>
      <c r="S200" s="7"/>
    </row>
    <row r="201" spans="3:19" s="13" customFormat="1" ht="13.5" customHeight="1"/>
    <row r="202" spans="3:19" s="13" customFormat="1" ht="13.5" customHeight="1"/>
    <row r="203" spans="3:19" s="13" customFormat="1" ht="13.5" customHeight="1"/>
    <row r="204" spans="3:19" s="13" customFormat="1" ht="13.5" customHeight="1"/>
    <row r="205" spans="3:19" s="13" customFormat="1" ht="13.5" customHeight="1"/>
    <row r="206" spans="3:19" s="13" customFormat="1" ht="13.5" customHeight="1"/>
    <row r="207" spans="3:19" s="13" customFormat="1" ht="13.5" customHeight="1"/>
    <row r="208" spans="3:19" s="13" customFormat="1" ht="13.5" customHeight="1"/>
    <row r="209" s="13" customFormat="1" ht="13.5" customHeight="1"/>
    <row r="210" s="13" customFormat="1" ht="13.5" customHeight="1"/>
    <row r="211" s="13" customFormat="1" ht="13.5" customHeight="1"/>
    <row r="212" s="13" customFormat="1" ht="13.5" customHeight="1"/>
    <row r="213" s="13" customFormat="1" ht="13.5" customHeight="1"/>
    <row r="214" s="13" customFormat="1" ht="13.5" customHeight="1"/>
    <row r="215" s="13" customFormat="1" ht="13.5" customHeight="1"/>
    <row r="216" s="13" customFormat="1" ht="13.5" customHeight="1"/>
    <row r="217" s="13" customFormat="1" ht="13.5" customHeight="1"/>
    <row r="218" s="13" customFormat="1" ht="13.5" customHeight="1"/>
    <row r="219" s="13" customFormat="1" ht="13.5" customHeight="1"/>
    <row r="220" s="13" customFormat="1" ht="13.5" customHeight="1"/>
    <row r="221" s="13" customFormat="1" ht="13.5" customHeight="1"/>
    <row r="222" s="13" customFormat="1" ht="13.5" customHeight="1"/>
    <row r="223" s="13" customFormat="1" ht="13.5" customHeight="1"/>
    <row r="224" s="13" customFormat="1" ht="13.5" customHeight="1"/>
    <row r="225" s="13" customFormat="1" ht="13.5" customHeight="1"/>
    <row r="226" s="13" customFormat="1" ht="13.5" customHeight="1"/>
    <row r="227" s="13" customFormat="1" ht="13.5" customHeight="1"/>
    <row r="228" s="13" customFormat="1" ht="13.5" customHeight="1"/>
    <row r="229" s="13" customFormat="1" ht="13.5" customHeight="1"/>
    <row r="230" s="13" customFormat="1" ht="13.5" customHeight="1"/>
    <row r="231" s="13" customFormat="1" ht="13.5" customHeight="1"/>
    <row r="232" s="13" customFormat="1" ht="13.5" customHeight="1"/>
    <row r="233" s="13" customFormat="1" ht="13.5" customHeight="1"/>
    <row r="234" s="13" customFormat="1" ht="13.5" customHeight="1"/>
    <row r="235" s="13" customFormat="1" ht="13.5" customHeight="1"/>
    <row r="236" s="13" customFormat="1" ht="13.5" customHeight="1"/>
    <row r="237" s="13" customFormat="1" ht="13.5" customHeight="1"/>
    <row r="238" s="13" customFormat="1" ht="13.5" customHeight="1"/>
    <row r="239" s="13" customFormat="1" ht="13.5" customHeight="1"/>
    <row r="240" s="13" customFormat="1" ht="13.5" customHeight="1"/>
    <row r="241" spans="3:19" s="13" customFormat="1" ht="13.5" customHeight="1"/>
    <row r="242" spans="3:19" s="13" customFormat="1" ht="13.5" customHeight="1"/>
    <row r="243" spans="3:19" s="13" customFormat="1" ht="13.5" customHeight="1"/>
    <row r="244" spans="3:19" s="13" customFormat="1" ht="13.5" customHeight="1">
      <c r="D244" s="6"/>
      <c r="E244" s="6"/>
      <c r="F244" s="6"/>
      <c r="G244" s="6"/>
      <c r="H244" s="6"/>
      <c r="I244" s="6"/>
      <c r="J244" s="6"/>
    </row>
    <row r="245" spans="3:19" s="13" customFormat="1" ht="13.5" customHeight="1">
      <c r="C245" s="10"/>
      <c r="D245" s="10"/>
      <c r="E245" s="10"/>
      <c r="F245" s="10"/>
      <c r="G245" s="10"/>
      <c r="H245" s="10"/>
      <c r="I245" s="10"/>
      <c r="J245" s="10"/>
      <c r="K245" s="10"/>
      <c r="L245" s="10"/>
      <c r="M245" s="15"/>
    </row>
    <row r="246" spans="3:19" s="13" customFormat="1" ht="13.5" customHeight="1">
      <c r="C246" s="7"/>
      <c r="D246" s="7"/>
      <c r="E246" s="7"/>
      <c r="F246" s="7"/>
      <c r="G246" s="7"/>
      <c r="H246" s="7"/>
      <c r="I246" s="7"/>
      <c r="J246" s="7"/>
      <c r="K246" s="7"/>
      <c r="L246" s="7"/>
      <c r="M246" s="7"/>
    </row>
    <row r="247" spans="3:19" s="13" customFormat="1" ht="13.5" customHeight="1">
      <c r="C247" s="27"/>
      <c r="D247" s="27"/>
      <c r="E247" s="27"/>
      <c r="F247" s="27"/>
      <c r="G247" s="27"/>
      <c r="H247" s="27"/>
      <c r="I247" s="27"/>
      <c r="J247" s="27"/>
      <c r="K247" s="27"/>
      <c r="L247" s="27"/>
      <c r="M247" s="9"/>
    </row>
    <row r="248" spans="3:19" s="13" customFormat="1" ht="13.5" customHeight="1">
      <c r="C248" s="27"/>
      <c r="D248" s="27"/>
      <c r="E248" s="27"/>
      <c r="F248" s="27"/>
      <c r="G248" s="27"/>
      <c r="H248" s="27"/>
      <c r="I248" s="27"/>
      <c r="J248" s="27"/>
      <c r="K248" s="27"/>
      <c r="L248" s="27"/>
      <c r="M248" s="9"/>
    </row>
    <row r="249" spans="3:19" s="13" customFormat="1" ht="13.5" customHeight="1">
      <c r="C249" s="27"/>
      <c r="D249" s="27"/>
      <c r="E249" s="27"/>
      <c r="F249" s="27"/>
      <c r="G249" s="27"/>
      <c r="H249" s="27"/>
      <c r="I249" s="27"/>
      <c r="J249" s="27"/>
      <c r="K249" s="27"/>
      <c r="L249" s="27"/>
      <c r="M249" s="9"/>
    </row>
    <row r="250" spans="3:19" s="13" customFormat="1" ht="13.5" customHeight="1">
      <c r="C250" s="27"/>
      <c r="D250" s="27"/>
      <c r="E250" s="27"/>
      <c r="F250" s="27"/>
      <c r="G250" s="27"/>
      <c r="H250" s="27"/>
      <c r="I250" s="27"/>
      <c r="J250" s="27"/>
      <c r="K250" s="27"/>
      <c r="L250" s="27"/>
      <c r="M250" s="9"/>
    </row>
    <row r="251" spans="3:19" s="13" customFormat="1" ht="13.5" customHeight="1">
      <c r="C251" s="27"/>
      <c r="D251" s="27"/>
      <c r="E251" s="27"/>
      <c r="F251" s="27"/>
      <c r="G251" s="27"/>
      <c r="H251" s="27"/>
      <c r="I251" s="27"/>
      <c r="J251" s="27"/>
      <c r="K251" s="27"/>
      <c r="L251" s="27"/>
      <c r="M251" s="9"/>
    </row>
    <row r="252" spans="3:19" s="13" customFormat="1" ht="13.5" customHeight="1">
      <c r="C252" s="27"/>
      <c r="D252" s="27"/>
      <c r="E252" s="27"/>
      <c r="F252" s="27"/>
      <c r="G252" s="27"/>
      <c r="H252" s="27"/>
      <c r="I252" s="27"/>
      <c r="J252" s="27"/>
      <c r="K252" s="27"/>
      <c r="L252" s="27"/>
      <c r="M252" s="9"/>
    </row>
    <row r="253" spans="3:19" s="13" customFormat="1" ht="13.5" customHeight="1">
      <c r="C253" s="27"/>
      <c r="D253" s="27"/>
      <c r="E253" s="27"/>
      <c r="F253" s="27"/>
      <c r="G253" s="27"/>
      <c r="H253" s="27"/>
      <c r="I253" s="27"/>
      <c r="J253" s="27"/>
      <c r="K253" s="27"/>
      <c r="L253" s="27"/>
      <c r="M253" s="6"/>
    </row>
    <row r="254" spans="3:19" s="13" customFormat="1" ht="13.5" customHeight="1">
      <c r="C254" s="27"/>
      <c r="D254" s="27"/>
      <c r="E254" s="27"/>
      <c r="F254" s="27"/>
      <c r="G254" s="27"/>
      <c r="H254" s="27"/>
      <c r="I254" s="27"/>
      <c r="J254" s="27"/>
      <c r="K254" s="27"/>
      <c r="L254" s="27"/>
      <c r="M254" s="6"/>
    </row>
    <row r="255" spans="3:19" s="13" customFormat="1" ht="13.5" customHeight="1">
      <c r="C255" s="27"/>
      <c r="D255" s="27"/>
      <c r="E255" s="27"/>
      <c r="F255" s="27"/>
      <c r="G255" s="27"/>
      <c r="H255" s="27"/>
      <c r="I255" s="27"/>
      <c r="J255" s="27"/>
      <c r="K255" s="27"/>
      <c r="L255" s="27"/>
      <c r="M255" s="9"/>
    </row>
    <row r="256" spans="3:19" s="10" customFormat="1" ht="13.5" customHeight="1">
      <c r="C256" s="27"/>
      <c r="D256" s="27"/>
      <c r="E256" s="27"/>
      <c r="F256" s="27"/>
      <c r="G256" s="27"/>
      <c r="H256" s="27"/>
      <c r="I256" s="27"/>
      <c r="J256" s="27"/>
      <c r="K256" s="27"/>
      <c r="L256" s="27"/>
      <c r="M256" s="9"/>
      <c r="N256" s="13"/>
      <c r="O256" s="13"/>
      <c r="P256" s="13"/>
      <c r="Q256" s="13"/>
      <c r="R256" s="13"/>
      <c r="S256" s="13"/>
    </row>
    <row r="257" spans="3:19" ht="15" customHeight="1">
      <c r="C257" s="9"/>
      <c r="D257" s="9"/>
      <c r="E257" s="9"/>
      <c r="F257" s="9"/>
      <c r="G257" s="9"/>
      <c r="H257" s="9"/>
      <c r="I257" s="9"/>
      <c r="J257" s="9"/>
      <c r="K257" s="9"/>
      <c r="L257" s="9"/>
      <c r="M257" s="9"/>
      <c r="N257" s="15"/>
      <c r="O257" s="15"/>
      <c r="P257" s="15"/>
      <c r="Q257" s="15"/>
      <c r="R257" s="15"/>
      <c r="S257" s="15"/>
    </row>
    <row r="258" spans="3:19" s="9" customFormat="1" ht="18" customHeight="1">
      <c r="C258" s="13"/>
      <c r="D258" s="13"/>
      <c r="E258" s="13"/>
      <c r="F258" s="13"/>
      <c r="G258" s="13"/>
      <c r="H258" s="13"/>
      <c r="I258" s="13"/>
      <c r="J258" s="13"/>
      <c r="K258" s="13"/>
      <c r="L258" s="13"/>
      <c r="M258" s="6"/>
      <c r="N258" s="7"/>
      <c r="O258" s="7"/>
      <c r="P258" s="7"/>
      <c r="Q258" s="7"/>
      <c r="R258" s="7"/>
      <c r="S258" s="7"/>
    </row>
    <row r="259" spans="3:19" s="9" customFormat="1" ht="18" customHeight="1">
      <c r="C259" s="13"/>
      <c r="D259" s="13"/>
      <c r="E259" s="13"/>
      <c r="F259" s="13"/>
      <c r="G259" s="13"/>
      <c r="H259" s="13"/>
      <c r="I259" s="13"/>
      <c r="J259" s="13"/>
      <c r="K259" s="13"/>
      <c r="L259" s="13"/>
      <c r="M259" s="13"/>
    </row>
    <row r="260" spans="3:19" s="9" customFormat="1" ht="18" customHeight="1">
      <c r="C260" s="13"/>
      <c r="D260" s="13"/>
      <c r="E260" s="13"/>
      <c r="F260" s="13"/>
      <c r="G260" s="13"/>
      <c r="H260" s="13"/>
      <c r="I260" s="13"/>
      <c r="J260" s="13"/>
      <c r="K260" s="13"/>
      <c r="L260" s="13"/>
      <c r="M260" s="13"/>
    </row>
    <row r="261" spans="3:19" s="9" customFormat="1" ht="18" customHeight="1">
      <c r="C261" s="13"/>
      <c r="D261" s="13"/>
      <c r="E261" s="13"/>
      <c r="F261" s="13"/>
      <c r="G261" s="13"/>
      <c r="H261" s="13"/>
      <c r="I261" s="13"/>
      <c r="J261" s="13"/>
      <c r="K261" s="13"/>
      <c r="L261" s="13"/>
      <c r="M261" s="13"/>
    </row>
    <row r="262" spans="3:19" s="9" customFormat="1" ht="18" customHeight="1">
      <c r="C262" s="13"/>
      <c r="D262" s="13"/>
      <c r="E262" s="13"/>
      <c r="F262" s="13"/>
      <c r="G262" s="13"/>
      <c r="H262" s="13"/>
      <c r="I262" s="13"/>
      <c r="J262" s="13"/>
      <c r="K262" s="13"/>
      <c r="L262" s="13"/>
      <c r="M262" s="13"/>
    </row>
    <row r="263" spans="3:19" s="9" customFormat="1" ht="18" customHeight="1">
      <c r="C263" s="13"/>
      <c r="D263" s="13"/>
      <c r="E263" s="13"/>
      <c r="F263" s="13"/>
      <c r="G263" s="13"/>
      <c r="H263" s="13"/>
      <c r="I263" s="13"/>
      <c r="J263" s="13"/>
      <c r="K263" s="13"/>
      <c r="L263" s="13"/>
      <c r="M263" s="13"/>
    </row>
    <row r="264" spans="3:19" s="13" customFormat="1" ht="18" customHeight="1">
      <c r="N264" s="9"/>
      <c r="O264" s="9"/>
      <c r="P264" s="9"/>
      <c r="Q264" s="9"/>
      <c r="R264" s="9"/>
      <c r="S264" s="9"/>
    </row>
    <row r="265" spans="3:19" s="13" customFormat="1" ht="18" customHeight="1">
      <c r="N265" s="22"/>
      <c r="O265" s="22"/>
      <c r="P265" s="22"/>
      <c r="Q265" s="22"/>
      <c r="R265" s="6"/>
      <c r="S265" s="6"/>
    </row>
    <row r="266" spans="3:19" s="9" customFormat="1" ht="18" customHeight="1">
      <c r="C266" s="13"/>
      <c r="D266" s="13"/>
      <c r="E266" s="13"/>
      <c r="F266" s="13"/>
      <c r="G266" s="13"/>
      <c r="H266" s="13"/>
      <c r="I266" s="13"/>
      <c r="J266" s="13"/>
      <c r="K266" s="13"/>
      <c r="L266" s="13"/>
      <c r="M266" s="13"/>
      <c r="N266" s="22"/>
      <c r="O266" s="22"/>
      <c r="P266" s="22"/>
      <c r="Q266" s="22"/>
      <c r="R266" s="6"/>
      <c r="S266" s="6"/>
    </row>
    <row r="267" spans="3:19" s="9" customFormat="1" ht="18" customHeight="1">
      <c r="C267" s="13"/>
      <c r="D267" s="13"/>
      <c r="E267" s="13"/>
      <c r="F267" s="13"/>
      <c r="G267" s="13"/>
      <c r="H267" s="13"/>
      <c r="I267" s="13"/>
      <c r="J267" s="13"/>
      <c r="K267" s="13"/>
      <c r="L267" s="13"/>
      <c r="M267" s="13"/>
    </row>
    <row r="268" spans="3:19" s="9" customFormat="1" ht="18" customHeight="1">
      <c r="C268" s="13"/>
      <c r="D268" s="13"/>
      <c r="E268" s="13"/>
      <c r="F268" s="13"/>
      <c r="G268" s="13"/>
      <c r="H268" s="13"/>
      <c r="I268" s="13"/>
      <c r="J268" s="13"/>
      <c r="K268" s="13"/>
      <c r="L268" s="13"/>
      <c r="M268" s="13"/>
    </row>
    <row r="269" spans="3:19" s="13" customFormat="1" ht="18" customHeight="1">
      <c r="N269" s="9"/>
      <c r="O269" s="9"/>
      <c r="P269" s="9"/>
      <c r="Q269" s="9"/>
      <c r="R269" s="9"/>
      <c r="S269" s="9"/>
    </row>
    <row r="270" spans="3:19" s="13" customFormat="1" ht="15" customHeight="1">
      <c r="N270" s="6"/>
      <c r="O270" s="6"/>
      <c r="P270" s="6"/>
      <c r="Q270" s="6"/>
      <c r="R270" s="6"/>
      <c r="S270" s="6"/>
    </row>
    <row r="271" spans="3:19" s="13" customFormat="1" ht="15" customHeight="1">
      <c r="N271" s="6"/>
      <c r="O271" s="6"/>
      <c r="P271" s="6"/>
      <c r="Q271" s="6"/>
      <c r="R271" s="6"/>
      <c r="S271" s="6"/>
    </row>
    <row r="272" spans="3:19" s="13" customFormat="1" ht="15" customHeight="1">
      <c r="M272" s="6"/>
      <c r="N272" s="6"/>
      <c r="O272" s="6"/>
      <c r="P272" s="6"/>
      <c r="Q272" s="6"/>
      <c r="R272" s="6"/>
      <c r="S272" s="6"/>
    </row>
    <row r="273" spans="3:19" s="13" customFormat="1" ht="15" customHeight="1">
      <c r="M273" s="6"/>
      <c r="N273" s="6"/>
      <c r="O273" s="6"/>
      <c r="P273" s="6"/>
      <c r="Q273" s="6"/>
      <c r="R273" s="6"/>
      <c r="S273" s="6"/>
    </row>
    <row r="274" spans="3:19" s="13" customFormat="1" ht="15" customHeight="1">
      <c r="M274" s="6"/>
      <c r="N274" s="6"/>
      <c r="O274" s="6"/>
      <c r="P274" s="6"/>
      <c r="Q274" s="6"/>
      <c r="R274" s="6"/>
      <c r="S274" s="6"/>
    </row>
    <row r="275" spans="3:19" s="13" customFormat="1" ht="15" customHeight="1">
      <c r="M275" s="6"/>
      <c r="N275" s="6"/>
      <c r="O275" s="6"/>
      <c r="P275" s="6"/>
      <c r="Q275" s="6"/>
      <c r="R275" s="6"/>
      <c r="S275" s="6"/>
    </row>
    <row r="276" spans="3:19" s="13" customFormat="1" ht="15" customHeight="1">
      <c r="M276" s="6"/>
      <c r="N276" s="6"/>
      <c r="O276" s="6"/>
      <c r="P276" s="6"/>
      <c r="Q276" s="6"/>
      <c r="R276" s="6"/>
      <c r="S276" s="6"/>
    </row>
    <row r="277" spans="3:19" s="13" customFormat="1" ht="15" customHeight="1">
      <c r="M277" s="6"/>
      <c r="N277" s="22"/>
      <c r="O277" s="22"/>
      <c r="P277" s="22"/>
      <c r="Q277" s="22"/>
      <c r="R277" s="6"/>
      <c r="S277" s="6"/>
    </row>
    <row r="278" spans="3:19" s="13" customFormat="1" ht="15" customHeight="1">
      <c r="M278" s="6"/>
      <c r="N278" s="22"/>
      <c r="O278" s="22"/>
      <c r="P278" s="22"/>
      <c r="Q278" s="22"/>
      <c r="R278" s="6"/>
      <c r="S278" s="6"/>
    </row>
    <row r="279" spans="3:19" s="13" customFormat="1" ht="15" customHeight="1">
      <c r="M279" s="6"/>
      <c r="N279" s="22"/>
      <c r="O279" s="22"/>
      <c r="P279" s="22"/>
      <c r="Q279" s="22"/>
      <c r="R279" s="6"/>
      <c r="S279" s="6"/>
    </row>
    <row r="280" spans="3:19" s="13" customFormat="1" ht="15" customHeight="1">
      <c r="M280" s="6"/>
      <c r="N280" s="6"/>
      <c r="O280" s="6"/>
      <c r="P280" s="6"/>
      <c r="Q280" s="6"/>
      <c r="R280" s="6"/>
      <c r="S280" s="6"/>
    </row>
    <row r="281" spans="3:19" s="13" customFormat="1" ht="15" customHeight="1">
      <c r="M281" s="6"/>
      <c r="N281" s="22"/>
      <c r="O281" s="22"/>
      <c r="P281" s="22"/>
      <c r="Q281" s="22"/>
      <c r="R281" s="6"/>
      <c r="S281" s="6"/>
    </row>
    <row r="282" spans="3:19" s="13" customFormat="1" ht="15" customHeight="1">
      <c r="M282" s="6"/>
      <c r="N282" s="22"/>
      <c r="O282" s="22"/>
      <c r="P282" s="22"/>
      <c r="Q282" s="22"/>
      <c r="R282" s="6"/>
      <c r="S282" s="6"/>
    </row>
    <row r="283" spans="3:19" s="13" customFormat="1" ht="15" customHeight="1">
      <c r="M283" s="6"/>
      <c r="N283" s="22"/>
      <c r="O283" s="22"/>
      <c r="P283" s="22"/>
      <c r="Q283" s="22"/>
      <c r="R283" s="6"/>
      <c r="S283" s="6"/>
    </row>
    <row r="284" spans="3:19" s="13" customFormat="1" ht="15" customHeight="1">
      <c r="M284" s="6"/>
      <c r="N284" s="22"/>
      <c r="O284" s="22"/>
      <c r="P284" s="22"/>
      <c r="Q284" s="22"/>
      <c r="R284" s="6"/>
      <c r="S284" s="6"/>
    </row>
    <row r="285" spans="3:19" s="13" customFormat="1" ht="15" customHeight="1">
      <c r="H285" s="7"/>
      <c r="I285" s="7"/>
      <c r="J285" s="7"/>
      <c r="K285" s="7"/>
      <c r="L285" s="7"/>
      <c r="M285" s="6"/>
      <c r="N285" s="22"/>
      <c r="O285" s="22"/>
      <c r="P285" s="22"/>
      <c r="Q285" s="22"/>
      <c r="R285" s="6"/>
      <c r="S285" s="6"/>
    </row>
    <row r="286" spans="3:19" s="13" customFormat="1" ht="15" customHeight="1">
      <c r="C286" s="7"/>
      <c r="D286" s="7"/>
      <c r="E286" s="7"/>
      <c r="F286" s="7"/>
      <c r="G286" s="7"/>
      <c r="H286" s="7"/>
      <c r="I286" s="7"/>
      <c r="J286" s="7"/>
      <c r="K286" s="7"/>
      <c r="L286" s="7"/>
      <c r="M286" s="7"/>
      <c r="N286" s="22"/>
      <c r="O286" s="22"/>
      <c r="P286" s="22"/>
      <c r="Q286" s="22"/>
      <c r="R286" s="6"/>
      <c r="S286" s="6"/>
    </row>
    <row r="287" spans="3:19" s="13" customFormat="1" ht="15" customHeight="1">
      <c r="C287" s="7"/>
      <c r="D287" s="7"/>
      <c r="E287" s="7"/>
      <c r="F287" s="7"/>
      <c r="G287" s="7"/>
      <c r="H287" s="7"/>
      <c r="I287" s="7"/>
      <c r="J287" s="7"/>
      <c r="K287" s="7"/>
      <c r="L287" s="7"/>
      <c r="M287" s="7"/>
      <c r="N287" s="22"/>
      <c r="O287" s="22"/>
      <c r="P287" s="22"/>
      <c r="Q287" s="22"/>
      <c r="R287" s="6"/>
      <c r="S287" s="6"/>
    </row>
    <row r="288" spans="3:19" s="13" customFormat="1" ht="15" customHeight="1">
      <c r="C288" s="7"/>
      <c r="D288" s="7"/>
      <c r="E288" s="7"/>
      <c r="F288" s="7"/>
      <c r="G288" s="7"/>
      <c r="H288" s="7"/>
      <c r="I288" s="7"/>
      <c r="J288" s="7"/>
      <c r="K288" s="7"/>
      <c r="L288" s="7"/>
      <c r="M288" s="7"/>
      <c r="N288" s="22"/>
      <c r="O288" s="22"/>
      <c r="P288" s="22"/>
      <c r="Q288" s="22"/>
      <c r="R288" s="6"/>
      <c r="S288" s="6"/>
    </row>
    <row r="289" spans="3:19" s="13" customFormat="1" ht="15" customHeight="1">
      <c r="C289" s="7"/>
      <c r="D289" s="7"/>
      <c r="E289" s="7"/>
      <c r="F289" s="7"/>
      <c r="G289" s="7"/>
      <c r="H289" s="7"/>
      <c r="I289" s="7"/>
      <c r="J289" s="7"/>
      <c r="K289" s="7"/>
      <c r="L289" s="7"/>
      <c r="M289" s="7"/>
      <c r="N289" s="22"/>
      <c r="O289" s="22"/>
      <c r="P289" s="22"/>
      <c r="Q289" s="22"/>
      <c r="R289" s="6"/>
      <c r="S289" s="6"/>
    </row>
    <row r="290" spans="3:19" s="13" customFormat="1" ht="15" customHeight="1">
      <c r="C290" s="7"/>
      <c r="D290" s="7"/>
      <c r="E290" s="7"/>
      <c r="F290" s="7"/>
      <c r="G290" s="7"/>
      <c r="H290" s="7"/>
      <c r="I290" s="7"/>
      <c r="J290" s="7"/>
      <c r="K290" s="7"/>
      <c r="L290" s="7"/>
      <c r="M290" s="7"/>
      <c r="N290" s="22"/>
      <c r="O290" s="22"/>
      <c r="P290" s="22"/>
      <c r="Q290" s="22"/>
      <c r="R290" s="6"/>
      <c r="S290" s="6"/>
    </row>
    <row r="291" spans="3:19" s="13" customFormat="1" ht="15" customHeight="1">
      <c r="C291" s="7"/>
      <c r="D291" s="7"/>
      <c r="E291" s="7"/>
      <c r="F291" s="7"/>
      <c r="G291" s="7"/>
      <c r="H291" s="7"/>
      <c r="I291" s="7"/>
      <c r="J291" s="7"/>
      <c r="K291" s="7"/>
      <c r="L291" s="7"/>
      <c r="M291" s="7"/>
      <c r="N291" s="22"/>
      <c r="O291" s="22"/>
      <c r="P291" s="22"/>
      <c r="Q291" s="22"/>
      <c r="R291" s="6"/>
      <c r="S291" s="6"/>
    </row>
    <row r="292" spans="3:19" s="13" customFormat="1" ht="15" customHeight="1">
      <c r="C292" s="7"/>
      <c r="D292" s="7"/>
      <c r="E292" s="7"/>
      <c r="F292" s="7"/>
      <c r="G292" s="7"/>
      <c r="H292" s="7"/>
      <c r="I292" s="7"/>
      <c r="J292" s="7"/>
      <c r="K292" s="7"/>
      <c r="L292" s="7"/>
      <c r="M292" s="7"/>
      <c r="N292" s="22"/>
      <c r="O292" s="22"/>
      <c r="P292" s="22"/>
      <c r="Q292" s="22"/>
      <c r="R292" s="6"/>
      <c r="S292" s="6"/>
    </row>
    <row r="293" spans="3:19" s="13" customFormat="1" ht="15" customHeight="1">
      <c r="C293" s="7"/>
      <c r="D293" s="7"/>
      <c r="E293" s="7"/>
      <c r="F293" s="7"/>
      <c r="G293" s="7"/>
      <c r="H293" s="7"/>
      <c r="I293" s="7"/>
      <c r="J293" s="7"/>
      <c r="K293" s="7"/>
      <c r="L293" s="7"/>
      <c r="M293" s="7"/>
      <c r="N293" s="22"/>
      <c r="O293" s="22"/>
      <c r="P293" s="22"/>
      <c r="Q293" s="22"/>
      <c r="R293" s="6"/>
      <c r="S293" s="6"/>
    </row>
    <row r="294" spans="3:19" s="13" customFormat="1" ht="15" customHeight="1">
      <c r="C294" s="7"/>
      <c r="D294" s="7"/>
      <c r="E294" s="7"/>
      <c r="F294" s="7"/>
      <c r="G294" s="7"/>
      <c r="H294" s="7"/>
      <c r="I294" s="7"/>
      <c r="J294" s="7"/>
      <c r="K294" s="7"/>
      <c r="L294" s="7"/>
      <c r="M294" s="7"/>
      <c r="N294" s="22"/>
      <c r="O294" s="22"/>
      <c r="P294" s="22"/>
      <c r="Q294" s="22"/>
      <c r="R294" s="6"/>
      <c r="S294" s="6"/>
    </row>
    <row r="295" spans="3:19" s="13" customFormat="1" ht="15" customHeight="1">
      <c r="C295" s="7"/>
      <c r="D295" s="7"/>
      <c r="E295" s="7"/>
      <c r="F295" s="7"/>
      <c r="G295" s="7"/>
      <c r="H295" s="7"/>
      <c r="I295" s="7"/>
      <c r="J295" s="7"/>
      <c r="K295" s="7"/>
      <c r="L295" s="7"/>
      <c r="M295" s="7"/>
      <c r="N295" s="22"/>
      <c r="O295" s="22"/>
      <c r="P295" s="22"/>
      <c r="Q295" s="22"/>
      <c r="R295" s="6"/>
      <c r="S295" s="6"/>
    </row>
    <row r="296" spans="3:19" s="13" customFormat="1" ht="15" customHeight="1">
      <c r="C296" s="7"/>
      <c r="D296" s="7"/>
      <c r="E296" s="7"/>
      <c r="F296" s="7"/>
      <c r="G296" s="7"/>
      <c r="H296" s="7"/>
      <c r="I296" s="7"/>
      <c r="J296" s="7"/>
      <c r="K296" s="7"/>
      <c r="L296" s="7"/>
      <c r="M296" s="7"/>
      <c r="N296" s="22"/>
      <c r="O296" s="22"/>
      <c r="P296" s="22"/>
      <c r="Q296" s="22"/>
      <c r="R296" s="6"/>
      <c r="S296" s="6"/>
    </row>
    <row r="297" spans="3:19" ht="18" customHeight="1">
      <c r="N297" s="22"/>
      <c r="O297" s="22"/>
      <c r="P297" s="22"/>
      <c r="Q297" s="22"/>
      <c r="R297" s="6"/>
      <c r="S297" s="6"/>
    </row>
  </sheetData>
  <mergeCells count="80">
    <mergeCell ref="C1:O1"/>
    <mergeCell ref="C2:O2"/>
    <mergeCell ref="C6:M6"/>
    <mergeCell ref="N6:O6"/>
    <mergeCell ref="N13:O13"/>
    <mergeCell ref="N7:O7"/>
    <mergeCell ref="N8:O8"/>
    <mergeCell ref="N9:O9"/>
    <mergeCell ref="N10:O10"/>
    <mergeCell ref="N18:O18"/>
    <mergeCell ref="N16:O16"/>
    <mergeCell ref="N29:O29"/>
    <mergeCell ref="N27:O27"/>
    <mergeCell ref="N26:O26"/>
    <mergeCell ref="N14:O14"/>
    <mergeCell ref="N11:O11"/>
    <mergeCell ref="N12:O12"/>
    <mergeCell ref="N32:O32"/>
    <mergeCell ref="N19:O19"/>
    <mergeCell ref="N20:O20"/>
    <mergeCell ref="N21:O21"/>
    <mergeCell ref="N22:O22"/>
    <mergeCell ref="N23:O23"/>
    <mergeCell ref="N24:O24"/>
    <mergeCell ref="N31:O31"/>
    <mergeCell ref="N25:O25"/>
    <mergeCell ref="N28:O28"/>
    <mergeCell ref="N15:O15"/>
    <mergeCell ref="N30:O30"/>
    <mergeCell ref="N17:O17"/>
    <mergeCell ref="N41:O41"/>
    <mergeCell ref="N33:O33"/>
    <mergeCell ref="N34:O34"/>
    <mergeCell ref="N36:O36"/>
    <mergeCell ref="N37:O37"/>
    <mergeCell ref="N38:O38"/>
    <mergeCell ref="N39:O39"/>
    <mergeCell ref="N40:O40"/>
    <mergeCell ref="N35:O35"/>
    <mergeCell ref="C45:O45"/>
    <mergeCell ref="C46:O46"/>
    <mergeCell ref="C47:O47"/>
    <mergeCell ref="C48:O48"/>
    <mergeCell ref="C50:M50"/>
    <mergeCell ref="N50:O50"/>
    <mergeCell ref="N51:O51"/>
    <mergeCell ref="N52:O52"/>
    <mergeCell ref="N53:O53"/>
    <mergeCell ref="N54:O54"/>
    <mergeCell ref="N55:O55"/>
    <mergeCell ref="N56:O56"/>
    <mergeCell ref="N57:O57"/>
    <mergeCell ref="N58:O58"/>
    <mergeCell ref="N59:O59"/>
    <mergeCell ref="N60:O60"/>
    <mergeCell ref="N61:O61"/>
    <mergeCell ref="N62:O62"/>
    <mergeCell ref="N63:O63"/>
    <mergeCell ref="N64:O64"/>
    <mergeCell ref="N65:O65"/>
    <mergeCell ref="N66:O66"/>
    <mergeCell ref="N67:O67"/>
    <mergeCell ref="N68:O68"/>
    <mergeCell ref="N69:O69"/>
    <mergeCell ref="N71:O71"/>
    <mergeCell ref="N70:O70"/>
    <mergeCell ref="N72:O72"/>
    <mergeCell ref="N73:O73"/>
    <mergeCell ref="N74:O74"/>
    <mergeCell ref="N76:O76"/>
    <mergeCell ref="N77:O77"/>
    <mergeCell ref="N75:O75"/>
    <mergeCell ref="N85:O85"/>
    <mergeCell ref="N78:O78"/>
    <mergeCell ref="N80:O80"/>
    <mergeCell ref="N81:O81"/>
    <mergeCell ref="N82:O82"/>
    <mergeCell ref="N83:O83"/>
    <mergeCell ref="N84:O84"/>
    <mergeCell ref="N79:O79"/>
  </mergeCells>
  <phoneticPr fontId="4"/>
  <printOptions horizontalCentered="1"/>
  <pageMargins left="0" right="0" top="0.51181102362204722" bottom="0.59055118110236227" header="0.35433070866141736" footer="0.31496062992125984"/>
  <pageSetup paperSize="9" orientation="portrait" cellComments="asDisplayed" r:id="rId1"/>
  <headerFooter alignWithMargins="0"/>
  <rowBreaks count="2" manualBreakCount="2">
    <brk id="141" max="16383" man="1"/>
    <brk id="19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E298"/>
  <sheetViews>
    <sheetView showGridLines="0" zoomScaleNormal="100" zoomScaleSheetLayoutView="120" workbookViewId="0"/>
  </sheetViews>
  <sheetFormatPr defaultRowHeight="18" customHeight="1" outlineLevelRow="1"/>
  <cols>
    <col min="1" max="1" customWidth="true" style="7" width="0.625" collapsed="true"/>
    <col min="2" max="2" customWidth="true" style="7" width="0.5" collapsed="true"/>
    <col min="3" max="13" customWidth="true" style="7" width="2.875" collapsed="true"/>
    <col min="14" max="15" customWidth="true" style="7" width="8.375" collapsed="true"/>
    <col min="16" max="16" customWidth="true" style="7" width="0.5" collapsed="true"/>
    <col min="17" max="17" customWidth="true" style="7" width="16.125" collapsed="true"/>
    <col min="18" max="18" customWidth="true" style="7" width="0.5" collapsed="true"/>
    <col min="19" max="19" customWidth="true" style="7" width="16.125" collapsed="true"/>
    <col min="20" max="20" customWidth="true" style="7" width="0.5" collapsed="true"/>
    <col min="21" max="21" customWidth="true" style="7" width="16.125" collapsed="true"/>
    <col min="22" max="22" customWidth="true" style="7" width="0.5" collapsed="true"/>
    <col min="23" max="23" customWidth="true" style="7" width="0.625" collapsed="true"/>
    <col min="24" max="16384" style="7" width="9.0" collapsed="true"/>
  </cols>
  <sheetData>
    <row r="1" spans="2:25" ht="18" customHeight="1">
      <c r="B1" s="124"/>
      <c r="C1" s="365" t="s">
        <v>161</v>
      </c>
      <c r="D1" s="365"/>
      <c r="E1" s="365"/>
      <c r="F1" s="365"/>
      <c r="G1" s="365"/>
      <c r="H1" s="365"/>
      <c r="I1" s="365"/>
      <c r="J1" s="365"/>
      <c r="K1" s="365"/>
      <c r="L1" s="365"/>
      <c r="M1" s="365"/>
      <c r="N1" s="365"/>
      <c r="O1" s="365"/>
      <c r="P1" s="365"/>
      <c r="Q1" s="365"/>
      <c r="R1" s="365"/>
      <c r="S1" s="365"/>
      <c r="T1" s="365"/>
      <c r="U1" s="365"/>
      <c r="V1" s="125"/>
    </row>
    <row r="2" spans="2:25" ht="18.75" customHeight="1">
      <c r="B2" s="126"/>
      <c r="C2" s="370" t="s">
        <v>368</v>
      </c>
      <c r="D2" s="370"/>
      <c r="E2" s="370"/>
      <c r="F2" s="370"/>
      <c r="G2" s="370"/>
      <c r="H2" s="370"/>
      <c r="I2" s="370"/>
      <c r="J2" s="370"/>
      <c r="K2" s="370"/>
      <c r="L2" s="370"/>
      <c r="M2" s="370"/>
      <c r="N2" s="370"/>
      <c r="O2" s="370"/>
      <c r="P2" s="370"/>
      <c r="Q2" s="370"/>
      <c r="R2" s="370"/>
      <c r="S2" s="370"/>
      <c r="T2" s="370"/>
      <c r="U2" s="370"/>
      <c r="V2" s="127"/>
    </row>
    <row r="3" spans="2:25" ht="14.45" customHeight="1">
      <c r="B3" s="128"/>
      <c r="C3" s="75"/>
      <c r="D3" s="129"/>
      <c r="E3" s="129"/>
      <c r="F3" s="129"/>
      <c r="G3" s="129"/>
      <c r="H3" s="129"/>
      <c r="I3" s="129"/>
      <c r="J3" s="129"/>
      <c r="K3" s="129"/>
      <c r="L3" s="129"/>
      <c r="M3" s="129"/>
      <c r="N3" s="129"/>
      <c r="O3" s="129" t="str">
        <f>"自　" &amp; X6</f>
        <v>自　44652.0</v>
      </c>
      <c r="P3" s="129"/>
      <c r="Q3" s="129"/>
      <c r="R3" s="129"/>
      <c r="S3" s="129"/>
      <c r="T3" s="129"/>
      <c r="U3" s="129"/>
      <c r="V3" s="130"/>
    </row>
    <row r="4" spans="2:25" ht="14.45" customHeight="1">
      <c r="B4" s="128"/>
      <c r="C4" s="75"/>
      <c r="D4" s="129"/>
      <c r="E4" s="129"/>
      <c r="F4" s="129"/>
      <c r="G4" s="129"/>
      <c r="H4" s="129"/>
      <c r="I4" s="129"/>
      <c r="J4" s="129"/>
      <c r="K4" s="129"/>
      <c r="L4" s="129"/>
      <c r="M4" s="129"/>
      <c r="N4" s="129"/>
      <c r="O4" s="129" t="str">
        <f>"至　" &amp; X7</f>
        <v>至　45016.0</v>
      </c>
      <c r="P4" s="129"/>
      <c r="Q4" s="129"/>
      <c r="R4" s="129"/>
      <c r="S4" s="129"/>
      <c r="T4" s="129"/>
      <c r="U4" s="129"/>
      <c r="V4" s="130"/>
    </row>
    <row r="5" spans="2:25" ht="15.75" customHeight="1" thickBot="1">
      <c r="B5" s="128"/>
      <c r="C5" s="129" t="str">
        <f>IF(C33=0,"",C33)</f>
        <v/>
      </c>
      <c r="D5" s="129"/>
      <c r="E5" s="129"/>
      <c r="F5" s="129"/>
      <c r="G5" s="129"/>
      <c r="H5" s="129"/>
      <c r="I5" s="129"/>
      <c r="J5" s="129"/>
      <c r="K5" s="129"/>
      <c r="L5" s="129"/>
      <c r="M5" s="131"/>
      <c r="N5" s="129"/>
      <c r="O5" s="131"/>
      <c r="P5" s="131"/>
      <c r="Q5" s="129"/>
      <c r="R5" s="129"/>
      <c r="S5" s="129"/>
      <c r="T5" s="129"/>
      <c r="U5" s="131" t="str">
        <f>"（単位：" &amp; X5 &amp; "）"</f>
        <v>（単位：千円）</v>
      </c>
      <c r="V5" s="132"/>
      <c r="X5" s="38" t="str">
        <f>IF(U33=1000,"千円",IF(U33=1000000,"百万円","円"))</f>
        <v>千円</v>
      </c>
    </row>
    <row r="6" spans="2:25" ht="12.75" customHeight="1">
      <c r="B6" s="419" t="s">
        <v>0</v>
      </c>
      <c r="C6" s="417"/>
      <c r="D6" s="417"/>
      <c r="E6" s="417"/>
      <c r="F6" s="417"/>
      <c r="G6" s="417"/>
      <c r="H6" s="417"/>
      <c r="I6" s="417"/>
      <c r="J6" s="417"/>
      <c r="K6" s="417"/>
      <c r="L6" s="417"/>
      <c r="M6" s="420"/>
      <c r="N6" s="416" t="s">
        <v>80</v>
      </c>
      <c r="O6" s="417"/>
      <c r="P6" s="417"/>
      <c r="Q6" s="147"/>
      <c r="R6" s="147"/>
      <c r="S6" s="147"/>
      <c r="T6" s="147"/>
      <c r="U6" s="147"/>
      <c r="V6" s="148"/>
      <c r="X6" s="38" t="str">
        <f>TEXT(C31,"ggge年m月d日")</f>
        <v>44652.0</v>
      </c>
    </row>
    <row r="7" spans="2:25" ht="29.25" customHeight="1" thickBot="1">
      <c r="B7" s="421"/>
      <c r="C7" s="337"/>
      <c r="D7" s="337"/>
      <c r="E7" s="337"/>
      <c r="F7" s="337"/>
      <c r="G7" s="337"/>
      <c r="H7" s="337"/>
      <c r="I7" s="337"/>
      <c r="J7" s="337"/>
      <c r="K7" s="337"/>
      <c r="L7" s="337"/>
      <c r="M7" s="338"/>
      <c r="N7" s="418"/>
      <c r="O7" s="337"/>
      <c r="P7" s="337"/>
      <c r="Q7" s="407" t="s">
        <v>81</v>
      </c>
      <c r="R7" s="408"/>
      <c r="S7" s="407" t="s">
        <v>155</v>
      </c>
      <c r="T7" s="408"/>
      <c r="U7" s="407" t="s">
        <v>163</v>
      </c>
      <c r="V7" s="415"/>
      <c r="X7" s="38" t="str">
        <f>TEXT(C32,"ggge年m月d日")</f>
        <v>45016.0</v>
      </c>
    </row>
    <row r="8" spans="2:25" ht="15.95" customHeight="1">
      <c r="B8" s="149"/>
      <c r="C8" s="150" t="s">
        <v>82</v>
      </c>
      <c r="D8" s="151"/>
      <c r="E8" s="151"/>
      <c r="F8" s="151"/>
      <c r="G8" s="151"/>
      <c r="H8" s="151"/>
      <c r="I8" s="151"/>
      <c r="J8" s="151"/>
      <c r="K8" s="151"/>
      <c r="L8" s="151"/>
      <c r="M8" s="152"/>
      <c r="N8" s="384" t="n">
        <f t="shared" ref="N8:N13" si="0">IF(ABS(N36)&lt;$U$33,IF(ABS(N36)&gt;0,0,"-"),ROUND(N36/$U$33,0))</f>
        <v>1.1031073E7</v>
      </c>
      <c r="O8" s="385"/>
      <c r="P8" s="153"/>
      <c r="Q8" s="136" t="n">
        <f>IF(ABS(Q36)&lt;$U$33,IF(ABS(Q36)&gt;0,0,"-"),ROUND(Q36/$U$33,0))</f>
        <v>1.9946779E7</v>
      </c>
      <c r="R8" s="154"/>
      <c r="S8" s="136" t="n">
        <f>IF(ABS(S36)&lt;$U$33,IF(ABS(S36)&gt;0,0,"-"),ROUND(S36/$U$33,0))</f>
        <v>-8915706.0</v>
      </c>
      <c r="T8" s="154"/>
      <c r="U8" s="136" t="str">
        <f>IF(ABS(U36)&lt;$U$33,IF(ABS(U36)&gt;0,0,"-"),ROUND(U36/$U$33,0))</f>
        <v>-</v>
      </c>
      <c r="V8" s="155"/>
    </row>
    <row r="9" spans="2:25" ht="15.95" customHeight="1">
      <c r="B9" s="156"/>
      <c r="C9" s="81"/>
      <c r="D9" s="81" t="s">
        <v>83</v>
      </c>
      <c r="E9" s="81"/>
      <c r="F9" s="81"/>
      <c r="G9" s="81"/>
      <c r="H9" s="81"/>
      <c r="I9" s="81"/>
      <c r="J9" s="81"/>
      <c r="K9" s="81"/>
      <c r="L9" s="81"/>
      <c r="M9" s="80"/>
      <c r="N9" s="339" t="n">
        <f t="shared" si="0"/>
        <v>-4287144.0</v>
      </c>
      <c r="O9" s="340"/>
      <c r="P9" s="157"/>
      <c r="Q9" s="422"/>
      <c r="R9" s="424"/>
      <c r="S9" s="86" t="n">
        <f t="shared" ref="S9:U13" si="1">IF(ABS(S37)&lt;$U$33,IF(ABS(S37)&gt;0,0,"-"),ROUND(S37/$U$33,0))</f>
        <v>-4287144.0</v>
      </c>
      <c r="T9" s="157"/>
      <c r="U9" s="86" t="str">
        <f t="shared" si="1"/>
        <v>-</v>
      </c>
      <c r="V9" s="110"/>
    </row>
    <row r="10" spans="2:25" ht="15.95" customHeight="1">
      <c r="B10" s="158"/>
      <c r="C10" s="80"/>
      <c r="D10" s="80" t="s">
        <v>84</v>
      </c>
      <c r="E10" s="80"/>
      <c r="F10" s="80"/>
      <c r="G10" s="80"/>
      <c r="H10" s="80"/>
      <c r="I10" s="80"/>
      <c r="J10" s="80"/>
      <c r="K10" s="80"/>
      <c r="L10" s="80"/>
      <c r="M10" s="80"/>
      <c r="N10" s="339" t="n">
        <f t="shared" si="0"/>
        <v>4839164.0</v>
      </c>
      <c r="O10" s="340"/>
      <c r="P10" s="157"/>
      <c r="Q10" s="403"/>
      <c r="R10" s="414"/>
      <c r="S10" s="86" t="n">
        <f t="shared" si="1"/>
        <v>4839164.0</v>
      </c>
      <c r="T10" s="157"/>
      <c r="U10" s="86" t="str">
        <f t="shared" si="1"/>
        <v>-</v>
      </c>
      <c r="V10" s="110"/>
    </row>
    <row r="11" spans="2:25" s="13" customFormat="1" ht="15.95" customHeight="1">
      <c r="B11" s="158"/>
      <c r="C11" s="159"/>
      <c r="D11" s="80"/>
      <c r="E11" s="159" t="s">
        <v>85</v>
      </c>
      <c r="F11" s="159"/>
      <c r="G11" s="159"/>
      <c r="H11" s="159"/>
      <c r="I11" s="159"/>
      <c r="J11" s="159"/>
      <c r="K11" s="159"/>
      <c r="L11" s="159"/>
      <c r="M11" s="80"/>
      <c r="N11" s="339" t="n">
        <f t="shared" si="0"/>
        <v>4029372.0</v>
      </c>
      <c r="O11" s="340"/>
      <c r="P11" s="157"/>
      <c r="Q11" s="403"/>
      <c r="R11" s="414"/>
      <c r="S11" s="86" t="n">
        <f t="shared" si="1"/>
        <v>4029372.0</v>
      </c>
      <c r="T11" s="157"/>
      <c r="U11" s="86" t="str">
        <f t="shared" si="1"/>
        <v>-</v>
      </c>
      <c r="V11" s="110"/>
    </row>
    <row r="12" spans="2:25" s="13" customFormat="1" ht="15.95" customHeight="1">
      <c r="B12" s="158"/>
      <c r="C12" s="151"/>
      <c r="D12" s="160"/>
      <c r="E12" s="160" t="s">
        <v>86</v>
      </c>
      <c r="F12" s="160"/>
      <c r="G12" s="160"/>
      <c r="H12" s="160"/>
      <c r="I12" s="160"/>
      <c r="J12" s="160"/>
      <c r="K12" s="160"/>
      <c r="L12" s="160"/>
      <c r="M12" s="152"/>
      <c r="N12" s="384" t="n">
        <f t="shared" si="0"/>
        <v>809791.0</v>
      </c>
      <c r="O12" s="385"/>
      <c r="P12" s="154"/>
      <c r="Q12" s="428"/>
      <c r="R12" s="429"/>
      <c r="S12" s="136" t="n">
        <f t="shared" si="1"/>
        <v>809791.0</v>
      </c>
      <c r="T12" s="154"/>
      <c r="U12" s="136" t="str">
        <f t="shared" si="1"/>
        <v>-</v>
      </c>
      <c r="V12" s="110"/>
    </row>
    <row r="13" spans="2:25" s="13" customFormat="1" ht="15.95" customHeight="1">
      <c r="B13" s="161"/>
      <c r="C13" s="138"/>
      <c r="D13" s="162" t="s">
        <v>164</v>
      </c>
      <c r="E13" s="162"/>
      <c r="F13" s="162"/>
      <c r="G13" s="162"/>
      <c r="H13" s="162"/>
      <c r="I13" s="162"/>
      <c r="J13" s="162"/>
      <c r="K13" s="162"/>
      <c r="L13" s="162"/>
      <c r="M13" s="139"/>
      <c r="N13" s="384" t="n">
        <f t="shared" si="0"/>
        <v>552020.0</v>
      </c>
      <c r="O13" s="385"/>
      <c r="P13" s="157"/>
      <c r="Q13" s="426"/>
      <c r="R13" s="427"/>
      <c r="S13" s="92" t="n">
        <f t="shared" si="1"/>
        <v>552020.0</v>
      </c>
      <c r="T13" s="154"/>
      <c r="U13" s="136" t="str">
        <f t="shared" si="1"/>
        <v>-</v>
      </c>
      <c r="V13" s="115"/>
    </row>
    <row r="14" spans="2:25" s="13" customFormat="1" ht="15.95" customHeight="1">
      <c r="B14" s="163"/>
      <c r="C14" s="81"/>
      <c r="D14" s="170" t="s">
        <v>87</v>
      </c>
      <c r="E14" s="164"/>
      <c r="F14" s="164"/>
      <c r="G14" s="159"/>
      <c r="H14" s="159"/>
      <c r="I14" s="159"/>
      <c r="J14" s="159"/>
      <c r="K14" s="159"/>
      <c r="L14" s="159"/>
      <c r="M14" s="80"/>
      <c r="N14" s="422"/>
      <c r="O14" s="423"/>
      <c r="P14" s="424"/>
      <c r="Q14" s="94" t="n">
        <f t="shared" ref="Q14:S18" si="2">IF(ABS(Q42)&lt;$U$33,IF(ABS(Q42)&gt;0,0,"-"),ROUND(Q42/$U$33,0))</f>
        <v>154042.0</v>
      </c>
      <c r="R14" s="165"/>
      <c r="S14" s="86" t="n">
        <f t="shared" si="2"/>
        <v>-154042.0</v>
      </c>
      <c r="T14" s="157"/>
      <c r="U14" s="422"/>
      <c r="V14" s="425"/>
    </row>
    <row r="15" spans="2:25" s="13" customFormat="1" ht="15.95" customHeight="1">
      <c r="B15" s="79"/>
      <c r="C15" s="81"/>
      <c r="D15" s="164"/>
      <c r="E15" s="164" t="s">
        <v>88</v>
      </c>
      <c r="F15" s="159"/>
      <c r="G15" s="159"/>
      <c r="H15" s="159"/>
      <c r="I15" s="159"/>
      <c r="J15" s="159"/>
      <c r="K15" s="159"/>
      <c r="L15" s="159"/>
      <c r="M15" s="80"/>
      <c r="N15" s="403"/>
      <c r="O15" s="434"/>
      <c r="P15" s="414"/>
      <c r="Q15" s="86" t="n">
        <f t="shared" si="2"/>
        <v>476446.0</v>
      </c>
      <c r="R15" s="157"/>
      <c r="S15" s="86" t="n">
        <f t="shared" si="2"/>
        <v>-476446.0</v>
      </c>
      <c r="T15" s="157"/>
      <c r="U15" s="403"/>
      <c r="V15" s="404"/>
    </row>
    <row r="16" spans="2:25" s="13" customFormat="1" ht="15.95" customHeight="1">
      <c r="B16" s="79"/>
      <c r="C16" s="81"/>
      <c r="D16" s="164"/>
      <c r="E16" s="164" t="s">
        <v>89</v>
      </c>
      <c r="F16" s="164"/>
      <c r="G16" s="159"/>
      <c r="H16" s="159"/>
      <c r="I16" s="159"/>
      <c r="J16" s="159"/>
      <c r="K16" s="159"/>
      <c r="L16" s="159"/>
      <c r="M16" s="80"/>
      <c r="N16" s="403"/>
      <c r="O16" s="434"/>
      <c r="P16" s="414"/>
      <c r="Q16" s="86" t="n">
        <f t="shared" si="2"/>
        <v>-689115.0</v>
      </c>
      <c r="R16" s="157"/>
      <c r="S16" s="86" t="n">
        <f t="shared" si="2"/>
        <v>689115.0</v>
      </c>
      <c r="T16" s="157"/>
      <c r="U16" s="403"/>
      <c r="V16" s="404"/>
      <c r="Y16" s="6"/>
    </row>
    <row r="17" spans="2:31" s="13" customFormat="1" ht="15.95" customHeight="1">
      <c r="B17" s="79"/>
      <c r="C17" s="81"/>
      <c r="D17" s="164"/>
      <c r="E17" s="164" t="s">
        <v>90</v>
      </c>
      <c r="F17" s="164"/>
      <c r="G17" s="159"/>
      <c r="H17" s="159"/>
      <c r="I17" s="159"/>
      <c r="J17" s="159"/>
      <c r="K17" s="159"/>
      <c r="L17" s="159"/>
      <c r="M17" s="80"/>
      <c r="N17" s="403"/>
      <c r="O17" s="434"/>
      <c r="P17" s="414"/>
      <c r="Q17" s="86" t="n">
        <f t="shared" si="2"/>
        <v>1041984.0</v>
      </c>
      <c r="R17" s="157"/>
      <c r="S17" s="86" t="n">
        <f t="shared" si="2"/>
        <v>-1041984.0</v>
      </c>
      <c r="T17" s="157"/>
      <c r="U17" s="403"/>
      <c r="V17" s="404"/>
    </row>
    <row r="18" spans="2:31" s="13" customFormat="1" ht="15.95" customHeight="1">
      <c r="B18" s="79"/>
      <c r="C18" s="81"/>
      <c r="D18" s="164"/>
      <c r="E18" s="164" t="s">
        <v>91</v>
      </c>
      <c r="F18" s="164"/>
      <c r="G18" s="159"/>
      <c r="H18" s="82"/>
      <c r="I18" s="159"/>
      <c r="J18" s="159"/>
      <c r="K18" s="159"/>
      <c r="L18" s="159"/>
      <c r="M18" s="80"/>
      <c r="N18" s="403"/>
      <c r="O18" s="434"/>
      <c r="P18" s="414"/>
      <c r="Q18" s="86" t="n">
        <f t="shared" si="2"/>
        <v>-675273.0</v>
      </c>
      <c r="R18" s="157"/>
      <c r="S18" s="86" t="n">
        <f t="shared" si="2"/>
        <v>675273.0</v>
      </c>
      <c r="T18" s="157"/>
      <c r="U18" s="403"/>
      <c r="V18" s="404"/>
    </row>
    <row r="19" spans="2:31" s="13" customFormat="1" ht="15.95" customHeight="1">
      <c r="B19" s="79"/>
      <c r="C19" s="81"/>
      <c r="D19" s="164" t="s">
        <v>92</v>
      </c>
      <c r="E19" s="159"/>
      <c r="F19" s="159"/>
      <c r="G19" s="159"/>
      <c r="H19" s="159"/>
      <c r="I19" s="159"/>
      <c r="J19" s="159"/>
      <c r="K19" s="159"/>
      <c r="L19" s="159"/>
      <c r="M19" s="80"/>
      <c r="N19" s="339" t="str">
        <f>Q19</f>
        <v>-</v>
      </c>
      <c r="O19" s="340"/>
      <c r="P19" s="157"/>
      <c r="Q19" s="86" t="str">
        <f>IF(ABS(Q47)&lt;$U$33,IF(ABS(Q47)&gt;0,0,"-"),ROUND(Q47/$U$33,0))</f>
        <v>-</v>
      </c>
      <c r="R19" s="157"/>
      <c r="S19" s="403"/>
      <c r="T19" s="414"/>
      <c r="U19" s="403"/>
      <c r="V19" s="404"/>
    </row>
    <row r="20" spans="2:31" s="13" customFormat="1" ht="15.95" customHeight="1">
      <c r="B20" s="79"/>
      <c r="C20" s="81"/>
      <c r="D20" s="164" t="s">
        <v>93</v>
      </c>
      <c r="E20" s="164"/>
      <c r="F20" s="159"/>
      <c r="G20" s="159"/>
      <c r="H20" s="159"/>
      <c r="I20" s="159"/>
      <c r="J20" s="159"/>
      <c r="K20" s="159"/>
      <c r="L20" s="159"/>
      <c r="M20" s="80"/>
      <c r="N20" s="339" t="str">
        <f>Q20</f>
        <v>-</v>
      </c>
      <c r="O20" s="340"/>
      <c r="P20" s="157"/>
      <c r="Q20" s="86" t="str">
        <f>IF(ABS(Q48)&lt;$U$33,IF(ABS(Q48)&gt;0,0,"-"),ROUND(Q48/$U$33,0))</f>
        <v>-</v>
      </c>
      <c r="R20" s="157"/>
      <c r="S20" s="403"/>
      <c r="T20" s="414"/>
      <c r="U20" s="403"/>
      <c r="V20" s="404"/>
    </row>
    <row r="21" spans="2:31" s="13" customFormat="1" ht="15.95" customHeight="1">
      <c r="B21" s="79"/>
      <c r="C21" s="81"/>
      <c r="D21" s="164" t="s">
        <v>157</v>
      </c>
      <c r="E21" s="164"/>
      <c r="F21" s="159"/>
      <c r="G21" s="159"/>
      <c r="H21" s="159"/>
      <c r="I21" s="159"/>
      <c r="J21" s="159"/>
      <c r="K21" s="159"/>
      <c r="L21" s="159"/>
      <c r="M21" s="80"/>
      <c r="N21" s="339" t="str">
        <f>U21</f>
        <v>-</v>
      </c>
      <c r="O21" s="340"/>
      <c r="P21" s="157"/>
      <c r="Q21" s="403"/>
      <c r="R21" s="414"/>
      <c r="S21" s="403"/>
      <c r="T21" s="414"/>
      <c r="U21" s="86" t="str">
        <f>IF(ABS(U49)&lt;$U$33,IF(ABS(U49)&gt;0,0,"-"),ROUND(U49/$U$33,0))</f>
        <v>-</v>
      </c>
      <c r="V21" s="110"/>
    </row>
    <row r="22" spans="2:31" s="13" customFormat="1" ht="15.95" customHeight="1">
      <c r="B22" s="79"/>
      <c r="C22" s="81"/>
      <c r="D22" s="164" t="s">
        <v>158</v>
      </c>
      <c r="E22" s="164"/>
      <c r="F22" s="159"/>
      <c r="G22" s="159"/>
      <c r="H22" s="159"/>
      <c r="I22" s="159"/>
      <c r="J22" s="159"/>
      <c r="K22" s="159"/>
      <c r="L22" s="159"/>
      <c r="M22" s="80"/>
      <c r="N22" s="339" t="str">
        <f>U22</f>
        <v>-</v>
      </c>
      <c r="O22" s="340"/>
      <c r="P22" s="157"/>
      <c r="Q22" s="403"/>
      <c r="R22" s="414"/>
      <c r="S22" s="403"/>
      <c r="T22" s="414"/>
      <c r="U22" s="86" t="str">
        <f>IF(ABS(U50)&lt;$U$33,IF(ABS(U50)&gt;0,0,"-"),ROUND(U50/$U$33,0))</f>
        <v>-</v>
      </c>
      <c r="V22" s="110"/>
    </row>
    <row r="23" spans="2:31" s="13" customFormat="1" ht="15.95" customHeight="1">
      <c r="B23" s="79"/>
      <c r="C23" s="151"/>
      <c r="D23" s="160" t="s">
        <v>14</v>
      </c>
      <c r="E23" s="160"/>
      <c r="F23" s="160"/>
      <c r="G23" s="166"/>
      <c r="H23" s="166"/>
      <c r="I23" s="166"/>
      <c r="J23" s="166"/>
      <c r="K23" s="166"/>
      <c r="L23" s="166"/>
      <c r="M23" s="152"/>
      <c r="N23" s="384" t="n">
        <f>IF(ABS(N51)&lt;$U$33,IF(ABS(N51)&gt;0,0,"-"),ROUND(N51/$U$33,0))</f>
        <v>-639211.0</v>
      </c>
      <c r="O23" s="385"/>
      <c r="P23" s="154"/>
      <c r="Q23" s="136" t="n">
        <f t="shared" ref="Q23:S25" si="3">IF(ABS(Q51)&lt;$U$33,IF(ABS(Q51)&gt;0,0,"-"),ROUND(Q51/$U$33,0))</f>
        <v>-157509.0</v>
      </c>
      <c r="R23" s="154"/>
      <c r="S23" s="136" t="n">
        <f t="shared" si="3"/>
        <v>-481702.0</v>
      </c>
      <c r="T23" s="154"/>
      <c r="U23" s="401"/>
      <c r="V23" s="402"/>
      <c r="W23" s="5"/>
      <c r="X23" s="5"/>
      <c r="Y23" s="5"/>
      <c r="Z23" s="6"/>
      <c r="AA23" s="6"/>
      <c r="AB23" s="6"/>
      <c r="AC23" s="6"/>
    </row>
    <row r="24" spans="2:31" s="13" customFormat="1" ht="15.95" customHeight="1" thickBot="1">
      <c r="B24" s="167"/>
      <c r="C24" s="168"/>
      <c r="D24" s="169" t="s">
        <v>94</v>
      </c>
      <c r="E24" s="170"/>
      <c r="F24" s="171"/>
      <c r="G24" s="171"/>
      <c r="H24" s="172"/>
      <c r="I24" s="171"/>
      <c r="J24" s="171"/>
      <c r="K24" s="171"/>
      <c r="L24" s="171"/>
      <c r="M24" s="173"/>
      <c r="N24" s="339" t="n">
        <f>IF(ABS(N52)&lt;$U$33,IF(ABS(N52)&gt;0,0,"-"),ROUND(N52/$U$33,0))</f>
        <v>-87191.0</v>
      </c>
      <c r="O24" s="340"/>
      <c r="P24" s="157"/>
      <c r="Q24" s="86" t="n">
        <f t="shared" si="3"/>
        <v>-3467.0</v>
      </c>
      <c r="R24" s="157"/>
      <c r="S24" s="86" t="n">
        <f t="shared" si="3"/>
        <v>-83724.0</v>
      </c>
      <c r="T24" s="157"/>
      <c r="U24" s="86" t="str">
        <f>IF(ABS(U52)&lt;$U$33,IF(ABS(U52)&gt;0,0,"-"),ROUND(U52/$U$33,0))</f>
        <v>-</v>
      </c>
      <c r="V24" s="112"/>
      <c r="W24" s="5"/>
      <c r="X24" s="5"/>
      <c r="Y24" s="5"/>
      <c r="Z24" s="6"/>
      <c r="AA24" s="6"/>
      <c r="AB24" s="6"/>
      <c r="AC24" s="6"/>
    </row>
    <row r="25" spans="2:31" s="13" customFormat="1" ht="15.95" customHeight="1" thickBot="1">
      <c r="B25" s="117"/>
      <c r="C25" s="141" t="s">
        <v>95</v>
      </c>
      <c r="D25" s="174"/>
      <c r="E25" s="174"/>
      <c r="F25" s="174"/>
      <c r="G25" s="175"/>
      <c r="H25" s="175"/>
      <c r="I25" s="175"/>
      <c r="J25" s="175"/>
      <c r="K25" s="175"/>
      <c r="L25" s="175"/>
      <c r="M25" s="78"/>
      <c r="N25" s="341" t="n">
        <f>IF(ABS(N53)&lt;$U$33,IF(ABS(N53)&gt;0,0,"-"),ROUND(N53/$U$33,0))</f>
        <v>1.0943882E7</v>
      </c>
      <c r="O25" s="342"/>
      <c r="P25" s="176"/>
      <c r="Q25" s="102" t="n">
        <f t="shared" si="3"/>
        <v>1.9943312E7</v>
      </c>
      <c r="R25" s="176"/>
      <c r="S25" s="102" t="n">
        <f t="shared" si="3"/>
        <v>-8999430.0</v>
      </c>
      <c r="T25" s="176"/>
      <c r="U25" s="102" t="str">
        <f>IF(ABS(U53)&lt;$U$33,IF(ABS(U53)&gt;0,0,"-"),ROUND(U53/$U$33,0))</f>
        <v>-</v>
      </c>
      <c r="V25" s="113"/>
      <c r="W25" s="5"/>
      <c r="X25" s="5"/>
      <c r="Y25" s="5"/>
      <c r="Z25" s="6"/>
      <c r="AA25" s="6"/>
      <c r="AB25" s="6"/>
      <c r="AC25" s="6"/>
    </row>
    <row r="26" spans="2:31" s="13" customFormat="1" ht="6.75" customHeight="1">
      <c r="C26" s="123"/>
      <c r="D26" s="26"/>
      <c r="E26" s="26"/>
      <c r="F26" s="26"/>
      <c r="G26" s="26"/>
      <c r="H26" s="26"/>
      <c r="I26" s="26"/>
      <c r="J26" s="26"/>
      <c r="K26" s="26"/>
      <c r="L26" s="26"/>
      <c r="M26" s="26"/>
      <c r="N26" s="6"/>
      <c r="O26" s="6"/>
      <c r="P26" s="6"/>
      <c r="Q26" s="6"/>
      <c r="R26" s="6"/>
      <c r="S26" s="6"/>
      <c r="T26" s="6"/>
      <c r="U26" s="5"/>
      <c r="V26" s="5"/>
      <c r="W26" s="5"/>
      <c r="X26" s="5"/>
      <c r="Y26" s="5"/>
      <c r="Z26" s="6"/>
      <c r="AA26" s="6"/>
      <c r="AB26" s="6"/>
      <c r="AC26" s="6"/>
    </row>
    <row r="27" spans="2:31" s="13" customFormat="1" ht="15.6" customHeight="1">
      <c r="C27" s="26"/>
      <c r="D27" s="26"/>
      <c r="E27" s="26"/>
      <c r="F27" s="26"/>
      <c r="G27" s="26"/>
      <c r="H27" s="26"/>
      <c r="I27" s="26"/>
      <c r="J27" s="26"/>
      <c r="K27" s="26"/>
      <c r="L27" s="26"/>
      <c r="M27" s="26"/>
      <c r="U27" s="5"/>
      <c r="V27" s="5"/>
      <c r="W27" s="5"/>
      <c r="X27" s="5"/>
      <c r="Y27" s="5"/>
      <c r="Z27" s="6"/>
      <c r="AA27" s="6"/>
      <c r="AB27" s="6"/>
      <c r="AC27" s="6"/>
    </row>
    <row r="28" spans="2:31" s="13" customFormat="1" ht="15.6" customHeight="1">
      <c r="C28" s="26"/>
      <c r="D28" s="26"/>
      <c r="E28" s="26"/>
      <c r="F28" s="26"/>
      <c r="G28" s="26"/>
      <c r="H28" s="26"/>
      <c r="I28" s="26"/>
      <c r="J28" s="26"/>
      <c r="K28" s="26"/>
      <c r="L28" s="26"/>
      <c r="M28" s="26"/>
    </row>
    <row r="29" spans="2:31" s="13" customFormat="1" ht="15.6" hidden="1" customHeight="1" outlineLevel="1">
      <c r="B29" s="7"/>
      <c r="C29" s="377" t="s">
        <v>161</v>
      </c>
      <c r="D29" s="377"/>
      <c r="E29" s="377"/>
      <c r="F29" s="377"/>
      <c r="G29" s="377"/>
      <c r="H29" s="377"/>
      <c r="I29" s="377"/>
      <c r="J29" s="377"/>
      <c r="K29" s="377"/>
      <c r="L29" s="377"/>
      <c r="M29" s="377"/>
      <c r="N29" s="377"/>
      <c r="O29" s="377"/>
      <c r="P29" s="377"/>
      <c r="Q29" s="377"/>
      <c r="R29" s="377"/>
      <c r="S29" s="377"/>
      <c r="T29" s="377"/>
      <c r="U29" s="377"/>
      <c r="V29" s="69"/>
      <c r="W29" s="7"/>
    </row>
    <row r="30" spans="2:31" s="13" customFormat="1" ht="15.6" hidden="1" customHeight="1" outlineLevel="1">
      <c r="B30" s="20"/>
      <c r="C30" s="376" t="s">
        <v>400</v>
      </c>
      <c r="D30" s="376"/>
      <c r="E30" s="376"/>
      <c r="F30" s="376"/>
      <c r="G30" s="376"/>
      <c r="H30" s="376"/>
      <c r="I30" s="376"/>
      <c r="J30" s="376"/>
      <c r="K30" s="376"/>
      <c r="L30" s="376"/>
      <c r="M30" s="376"/>
      <c r="N30" s="376"/>
      <c r="O30" s="376"/>
      <c r="P30" s="376"/>
      <c r="Q30" s="376"/>
      <c r="R30" s="376"/>
      <c r="S30" s="376"/>
      <c r="T30" s="376"/>
      <c r="U30" s="376"/>
      <c r="V30" s="70"/>
      <c r="W30" s="7"/>
    </row>
    <row r="31" spans="2:31" s="13" customFormat="1" ht="15.6" hidden="1" customHeight="1" outlineLevel="1">
      <c r="B31" s="23"/>
      <c r="C31" s="381" t="n">
        <v>44652.0</v>
      </c>
      <c r="D31" s="381"/>
      <c r="E31" s="381"/>
      <c r="F31" s="381"/>
      <c r="G31" s="381"/>
      <c r="H31" s="381"/>
      <c r="I31" s="381"/>
      <c r="J31" s="381"/>
      <c r="K31" s="381"/>
      <c r="L31" s="381"/>
      <c r="M31" s="381"/>
      <c r="N31" s="381"/>
      <c r="O31" s="381"/>
      <c r="P31" s="381"/>
      <c r="Q31" s="381"/>
      <c r="R31" s="381"/>
      <c r="S31" s="381"/>
      <c r="T31" s="381"/>
      <c r="U31" s="381"/>
      <c r="V31" s="71"/>
      <c r="W31" s="7"/>
    </row>
    <row r="32" spans="2:31" s="13" customFormat="1" ht="15.6" hidden="1" customHeight="1" outlineLevel="1">
      <c r="B32" s="23"/>
      <c r="C32" s="381" t="n">
        <v>45016.0</v>
      </c>
      <c r="D32" s="381"/>
      <c r="E32" s="381"/>
      <c r="F32" s="381"/>
      <c r="G32" s="381"/>
      <c r="H32" s="381"/>
      <c r="I32" s="381"/>
      <c r="J32" s="381"/>
      <c r="K32" s="381"/>
      <c r="L32" s="381"/>
      <c r="M32" s="381"/>
      <c r="N32" s="381"/>
      <c r="O32" s="381"/>
      <c r="P32" s="381"/>
      <c r="Q32" s="381"/>
      <c r="R32" s="381"/>
      <c r="S32" s="381"/>
      <c r="T32" s="381"/>
      <c r="U32" s="381"/>
      <c r="V32" s="71"/>
      <c r="W32" s="7"/>
      <c r="AE32" s="18"/>
    </row>
    <row r="33" spans="2:23" s="13" customFormat="1" ht="15.6" hidden="1" customHeight="1" outlineLevel="1" thickBot="1">
      <c r="B33" s="23"/>
      <c r="C33" s="19" t="s">
        <v>639</v>
      </c>
      <c r="D33" s="20"/>
      <c r="E33" s="20"/>
      <c r="F33" s="20"/>
      <c r="G33" s="20"/>
      <c r="H33" s="20"/>
      <c r="I33" s="20"/>
      <c r="J33" s="20"/>
      <c r="K33" s="20"/>
      <c r="L33" s="20"/>
      <c r="M33" s="21"/>
      <c r="N33" s="20"/>
      <c r="O33" s="24"/>
      <c r="P33" s="24"/>
      <c r="Q33" s="20"/>
      <c r="R33" s="20"/>
      <c r="S33" s="20"/>
      <c r="T33" s="20"/>
      <c r="U33" s="21" t="n">
        <v>1000.0</v>
      </c>
      <c r="V33" s="25"/>
      <c r="W33" s="7"/>
    </row>
    <row r="34" spans="2:23" s="13" customFormat="1" ht="15.6" hidden="1" customHeight="1" outlineLevel="1">
      <c r="B34" s="393" t="s">
        <v>0</v>
      </c>
      <c r="C34" s="394"/>
      <c r="D34" s="394"/>
      <c r="E34" s="394"/>
      <c r="F34" s="394"/>
      <c r="G34" s="394"/>
      <c r="H34" s="394"/>
      <c r="I34" s="394"/>
      <c r="J34" s="394"/>
      <c r="K34" s="394"/>
      <c r="L34" s="394"/>
      <c r="M34" s="395"/>
      <c r="N34" s="399" t="s">
        <v>80</v>
      </c>
      <c r="O34" s="394"/>
      <c r="P34" s="394"/>
      <c r="Q34" s="177"/>
      <c r="R34" s="177"/>
      <c r="S34" s="177"/>
      <c r="T34" s="177"/>
      <c r="U34" s="177"/>
      <c r="V34" s="178"/>
      <c r="W34" s="7"/>
    </row>
    <row r="35" spans="2:23" s="13" customFormat="1" ht="29.25" hidden="1" customHeight="1" outlineLevel="1" thickBot="1">
      <c r="B35" s="396"/>
      <c r="C35" s="397"/>
      <c r="D35" s="397"/>
      <c r="E35" s="397"/>
      <c r="F35" s="397"/>
      <c r="G35" s="397"/>
      <c r="H35" s="397"/>
      <c r="I35" s="397"/>
      <c r="J35" s="397"/>
      <c r="K35" s="397"/>
      <c r="L35" s="397"/>
      <c r="M35" s="398"/>
      <c r="N35" s="400"/>
      <c r="O35" s="397"/>
      <c r="P35" s="397"/>
      <c r="Q35" s="407" t="s">
        <v>81</v>
      </c>
      <c r="R35" s="408"/>
      <c r="S35" s="409" t="s">
        <v>155</v>
      </c>
      <c r="T35" s="410"/>
      <c r="U35" s="409" t="s">
        <v>156</v>
      </c>
      <c r="V35" s="411"/>
      <c r="W35" s="7"/>
    </row>
    <row r="36" spans="2:23" s="13" customFormat="1" ht="15.6" hidden="1" customHeight="1" outlineLevel="1">
      <c r="B36" s="179"/>
      <c r="C36" s="180" t="s">
        <v>82</v>
      </c>
      <c r="D36" s="181"/>
      <c r="E36" s="181"/>
      <c r="F36" s="181"/>
      <c r="G36" s="181"/>
      <c r="H36" s="181"/>
      <c r="I36" s="181"/>
      <c r="J36" s="181"/>
      <c r="K36" s="181"/>
      <c r="L36" s="181"/>
      <c r="M36" s="182"/>
      <c r="N36" s="315" t="n">
        <f>IF(ISERROR(Q36+S36+U36),0,Q36+S36+U36)</f>
        <v>1.1031073247E10</v>
      </c>
      <c r="O36" s="316"/>
      <c r="P36" s="183"/>
      <c r="Q36" s="184" t="n">
        <v>1.9946778925E10</v>
      </c>
      <c r="R36" s="185"/>
      <c r="S36" s="186" t="n">
        <v>-8.915705678E9</v>
      </c>
      <c r="T36" s="104"/>
      <c r="U36" s="48" t="n">
        <v>0.0</v>
      </c>
      <c r="V36" s="49"/>
      <c r="W36" s="7"/>
    </row>
    <row r="37" spans="2:23" s="13" customFormat="1" ht="15.6" hidden="1" customHeight="1" outlineLevel="1">
      <c r="B37" s="187"/>
      <c r="C37" s="1"/>
      <c r="D37" s="1" t="s">
        <v>83</v>
      </c>
      <c r="E37" s="1"/>
      <c r="F37" s="1"/>
      <c r="G37" s="1"/>
      <c r="H37" s="1"/>
      <c r="I37" s="1"/>
      <c r="J37" s="1"/>
      <c r="K37" s="1"/>
      <c r="L37" s="1"/>
      <c r="M37" s="2"/>
      <c r="N37" s="331" t="n">
        <f>IF(ISERROR(S37+U37),0,S37+U37)</f>
        <v>-4.287143723E9</v>
      </c>
      <c r="O37" s="332"/>
      <c r="P37" s="188"/>
      <c r="Q37" s="189"/>
      <c r="R37" s="188"/>
      <c r="S37" s="190" t="n">
        <v>-4.287143723E9</v>
      </c>
      <c r="T37" s="191"/>
      <c r="U37" s="57" t="n">
        <v>0.0</v>
      </c>
      <c r="V37" s="49"/>
      <c r="W37" s="7"/>
    </row>
    <row r="38" spans="2:23" s="13" customFormat="1" ht="15.6" hidden="1" customHeight="1" outlineLevel="1">
      <c r="B38" s="135"/>
      <c r="C38" s="2"/>
      <c r="D38" s="2" t="s">
        <v>84</v>
      </c>
      <c r="E38" s="2"/>
      <c r="F38" s="2"/>
      <c r="G38" s="2"/>
      <c r="H38" s="2"/>
      <c r="I38" s="2"/>
      <c r="J38" s="2"/>
      <c r="K38" s="2"/>
      <c r="L38" s="2"/>
      <c r="M38" s="2"/>
      <c r="N38" s="315" t="n">
        <f>IF(ISERROR(S38+U38),0,S38+U38)</f>
        <v>4.839163853E9</v>
      </c>
      <c r="O38" s="316"/>
      <c r="P38" s="188"/>
      <c r="Q38" s="189"/>
      <c r="R38" s="188"/>
      <c r="S38" s="192" t="n">
        <v>4.839163853E9</v>
      </c>
      <c r="T38" s="193"/>
      <c r="U38" s="48" t="n">
        <v>0.0</v>
      </c>
      <c r="V38" s="49"/>
      <c r="W38" s="7"/>
    </row>
    <row r="39" spans="2:23" s="13" customFormat="1" ht="15.6" hidden="1" customHeight="1" outlineLevel="1">
      <c r="B39" s="135"/>
      <c r="C39" s="194"/>
      <c r="D39" s="2"/>
      <c r="E39" s="194" t="s">
        <v>85</v>
      </c>
      <c r="F39" s="194"/>
      <c r="G39" s="194"/>
      <c r="H39" s="194"/>
      <c r="I39" s="194"/>
      <c r="J39" s="194"/>
      <c r="K39" s="194"/>
      <c r="L39" s="194"/>
      <c r="M39" s="2"/>
      <c r="N39" s="315" t="n">
        <f>IF(ISERROR(S39+U39),0,S39+U39)</f>
        <v>4.029372437E9</v>
      </c>
      <c r="O39" s="316"/>
      <c r="P39" s="188"/>
      <c r="Q39" s="189"/>
      <c r="R39" s="188"/>
      <c r="S39" s="192" t="n">
        <v>4.029372437E9</v>
      </c>
      <c r="T39" s="193"/>
      <c r="U39" s="48" t="n">
        <v>0.0</v>
      </c>
      <c r="V39" s="49"/>
    </row>
    <row r="40" spans="2:23" s="13" customFormat="1" ht="15.6" hidden="1" customHeight="1" outlineLevel="1">
      <c r="B40" s="195"/>
      <c r="C40" s="181"/>
      <c r="D40" s="196"/>
      <c r="E40" s="196" t="s">
        <v>86</v>
      </c>
      <c r="F40" s="196"/>
      <c r="G40" s="196"/>
      <c r="H40" s="196"/>
      <c r="I40" s="196"/>
      <c r="J40" s="196"/>
      <c r="K40" s="196"/>
      <c r="L40" s="196"/>
      <c r="M40" s="182"/>
      <c r="N40" s="315" t="n">
        <f>IF(ISERROR(S40+U40),0,S40+U40)</f>
        <v>8.09791416E8</v>
      </c>
      <c r="O40" s="316"/>
      <c r="P40" s="188"/>
      <c r="Q40" s="197"/>
      <c r="R40" s="198"/>
      <c r="S40" s="199" t="n">
        <v>8.09791416E8</v>
      </c>
      <c r="T40" s="200"/>
      <c r="U40" s="186" t="n">
        <v>0.0</v>
      </c>
      <c r="V40" s="120"/>
    </row>
    <row r="41" spans="2:23" s="13" customFormat="1" ht="15.6" hidden="1" customHeight="1" outlineLevel="1">
      <c r="B41" s="195"/>
      <c r="C41" s="143"/>
      <c r="D41" s="201" t="s">
        <v>164</v>
      </c>
      <c r="E41" s="201"/>
      <c r="F41" s="201"/>
      <c r="G41" s="201"/>
      <c r="H41" s="201"/>
      <c r="I41" s="201"/>
      <c r="J41" s="201"/>
      <c r="K41" s="201"/>
      <c r="L41" s="201"/>
      <c r="M41" s="144"/>
      <c r="N41" s="346" t="n">
        <f>IF(ISERROR(S41+U41),0,S41+U41)</f>
        <v>5.5202013E8</v>
      </c>
      <c r="O41" s="347"/>
      <c r="P41" s="202"/>
      <c r="Q41" s="203"/>
      <c r="R41" s="202"/>
      <c r="S41" s="204" t="n">
        <v>5.5202013E8</v>
      </c>
      <c r="T41" s="205"/>
      <c r="U41" s="51" t="n">
        <v>0.0</v>
      </c>
      <c r="V41" s="52"/>
    </row>
    <row r="42" spans="2:23" s="13" customFormat="1" ht="15.6" hidden="1" customHeight="1" outlineLevel="1">
      <c r="B42" s="14"/>
      <c r="C42" s="1"/>
      <c r="D42" s="206" t="s">
        <v>87</v>
      </c>
      <c r="E42" s="206"/>
      <c r="F42" s="206"/>
      <c r="G42" s="194"/>
      <c r="H42" s="194"/>
      <c r="I42" s="194"/>
      <c r="J42" s="194"/>
      <c r="K42" s="194"/>
      <c r="L42" s="194"/>
      <c r="M42" s="2"/>
      <c r="N42" s="412"/>
      <c r="O42" s="435"/>
      <c r="P42" s="436"/>
      <c r="Q42" s="192" t="n">
        <v>1.54041884E8</v>
      </c>
      <c r="R42" s="207"/>
      <c r="S42" s="192" t="n">
        <v>-1.54041884E8</v>
      </c>
      <c r="T42" s="193"/>
      <c r="U42" s="412"/>
      <c r="V42" s="413"/>
    </row>
    <row r="43" spans="2:23" s="13" customFormat="1" ht="15.6" hidden="1" customHeight="1" outlineLevel="1">
      <c r="B43" s="14"/>
      <c r="C43" s="1"/>
      <c r="D43" s="206"/>
      <c r="E43" s="206" t="s">
        <v>88</v>
      </c>
      <c r="F43" s="194"/>
      <c r="G43" s="194"/>
      <c r="H43" s="194"/>
      <c r="I43" s="194"/>
      <c r="J43" s="194"/>
      <c r="K43" s="194"/>
      <c r="L43" s="194"/>
      <c r="M43" s="2"/>
      <c r="N43" s="389"/>
      <c r="O43" s="391"/>
      <c r="P43" s="392"/>
      <c r="Q43" s="192" t="n">
        <v>4.76446034E8</v>
      </c>
      <c r="R43" s="207"/>
      <c r="S43" s="192" t="n">
        <v>-4.76446034E8</v>
      </c>
      <c r="T43" s="193"/>
      <c r="U43" s="389"/>
      <c r="V43" s="390"/>
    </row>
    <row r="44" spans="2:23" s="13" customFormat="1" ht="15.6" hidden="1" customHeight="1" outlineLevel="1">
      <c r="B44" s="14"/>
      <c r="C44" s="1"/>
      <c r="D44" s="206"/>
      <c r="E44" s="206" t="s">
        <v>89</v>
      </c>
      <c r="F44" s="206"/>
      <c r="G44" s="194"/>
      <c r="H44" s="194"/>
      <c r="I44" s="194"/>
      <c r="J44" s="194"/>
      <c r="K44" s="194"/>
      <c r="L44" s="194"/>
      <c r="M44" s="2"/>
      <c r="N44" s="389"/>
      <c r="O44" s="391"/>
      <c r="P44" s="392"/>
      <c r="Q44" s="192" t="n">
        <v>-6.89114773E8</v>
      </c>
      <c r="R44" s="207"/>
      <c r="S44" s="192" t="n">
        <v>6.89114773E8</v>
      </c>
      <c r="T44" s="193"/>
      <c r="U44" s="389"/>
      <c r="V44" s="390"/>
    </row>
    <row r="45" spans="2:23" s="13" customFormat="1" ht="15.6" hidden="1" customHeight="1" outlineLevel="1">
      <c r="B45" s="14"/>
      <c r="C45" s="1"/>
      <c r="D45" s="206"/>
      <c r="E45" s="206" t="s">
        <v>90</v>
      </c>
      <c r="F45" s="206"/>
      <c r="G45" s="194"/>
      <c r="H45" s="194"/>
      <c r="I45" s="194"/>
      <c r="J45" s="194"/>
      <c r="K45" s="194"/>
      <c r="L45" s="194"/>
      <c r="M45" s="2"/>
      <c r="N45" s="389"/>
      <c r="O45" s="391"/>
      <c r="P45" s="392"/>
      <c r="Q45" s="192" t="n">
        <v>1.041983931E9</v>
      </c>
      <c r="R45" s="207"/>
      <c r="S45" s="192" t="n">
        <v>-1.041983931E9</v>
      </c>
      <c r="T45" s="193"/>
      <c r="U45" s="389"/>
      <c r="V45" s="390"/>
    </row>
    <row r="46" spans="2:23" s="13" customFormat="1" ht="15.6" hidden="1" customHeight="1" outlineLevel="1">
      <c r="B46" s="14"/>
      <c r="C46" s="1"/>
      <c r="D46" s="206"/>
      <c r="E46" s="206" t="s">
        <v>91</v>
      </c>
      <c r="F46" s="206"/>
      <c r="G46" s="194"/>
      <c r="H46" s="32"/>
      <c r="I46" s="194"/>
      <c r="J46" s="194"/>
      <c r="K46" s="194"/>
      <c r="L46" s="194"/>
      <c r="M46" s="2"/>
      <c r="N46" s="389"/>
      <c r="O46" s="391"/>
      <c r="P46" s="392"/>
      <c r="Q46" s="192" t="n">
        <v>-6.75273308E8</v>
      </c>
      <c r="R46" s="207"/>
      <c r="S46" s="192" t="n">
        <v>6.75273308E8</v>
      </c>
      <c r="T46" s="193"/>
      <c r="U46" s="389"/>
      <c r="V46" s="390"/>
    </row>
    <row r="47" spans="2:23" s="13" customFormat="1" ht="15.6" hidden="1" customHeight="1" outlineLevel="1">
      <c r="B47" s="14"/>
      <c r="C47" s="1"/>
      <c r="D47" s="206" t="s">
        <v>92</v>
      </c>
      <c r="E47" s="194"/>
      <c r="F47" s="194"/>
      <c r="G47" s="194"/>
      <c r="H47" s="194"/>
      <c r="I47" s="194"/>
      <c r="J47" s="194"/>
      <c r="K47" s="194"/>
      <c r="L47" s="194"/>
      <c r="M47" s="2"/>
      <c r="N47" s="432" t="n">
        <f>Q47</f>
        <v>0.0</v>
      </c>
      <c r="O47" s="433"/>
      <c r="P47" s="193"/>
      <c r="Q47" s="192" t="n">
        <v>0.0</v>
      </c>
      <c r="R47" s="207"/>
      <c r="S47" s="389"/>
      <c r="T47" s="392"/>
      <c r="U47" s="389"/>
      <c r="V47" s="390"/>
    </row>
    <row r="48" spans="2:23" s="13" customFormat="1" ht="15.6" hidden="1" customHeight="1" outlineLevel="1">
      <c r="B48" s="14"/>
      <c r="C48" s="1"/>
      <c r="D48" s="206" t="s">
        <v>93</v>
      </c>
      <c r="E48" s="206"/>
      <c r="F48" s="194"/>
      <c r="G48" s="194"/>
      <c r="H48" s="194"/>
      <c r="I48" s="194"/>
      <c r="J48" s="194"/>
      <c r="K48" s="194"/>
      <c r="L48" s="194"/>
      <c r="M48" s="2"/>
      <c r="N48" s="432" t="n">
        <f>Q48</f>
        <v>0.0</v>
      </c>
      <c r="O48" s="433"/>
      <c r="P48" s="193"/>
      <c r="Q48" s="192" t="n">
        <v>0.0</v>
      </c>
      <c r="R48" s="207"/>
      <c r="S48" s="389"/>
      <c r="T48" s="392"/>
      <c r="U48" s="389"/>
      <c r="V48" s="390"/>
    </row>
    <row r="49" spans="2:23" s="13" customFormat="1" ht="15.6" hidden="1" customHeight="1" outlineLevel="1">
      <c r="B49" s="14"/>
      <c r="C49" s="1"/>
      <c r="D49" s="206" t="s">
        <v>157</v>
      </c>
      <c r="E49" s="206"/>
      <c r="F49" s="194"/>
      <c r="G49" s="194"/>
      <c r="H49" s="194"/>
      <c r="I49" s="194"/>
      <c r="J49" s="194"/>
      <c r="K49" s="194"/>
      <c r="L49" s="194"/>
      <c r="M49" s="2"/>
      <c r="N49" s="315" t="n">
        <f>U49</f>
        <v>0.0</v>
      </c>
      <c r="O49" s="316"/>
      <c r="P49" s="188"/>
      <c r="Q49" s="389"/>
      <c r="R49" s="392"/>
      <c r="S49" s="389"/>
      <c r="T49" s="392"/>
      <c r="U49" s="48" t="n">
        <v>0.0</v>
      </c>
      <c r="V49" s="49"/>
    </row>
    <row r="50" spans="2:23" s="13" customFormat="1" ht="15.6" hidden="1" customHeight="1" outlineLevel="1">
      <c r="B50" s="14"/>
      <c r="C50" s="1"/>
      <c r="D50" s="206" t="s">
        <v>158</v>
      </c>
      <c r="E50" s="206"/>
      <c r="F50" s="194"/>
      <c r="G50" s="194"/>
      <c r="H50" s="194"/>
      <c r="I50" s="194"/>
      <c r="J50" s="194"/>
      <c r="K50" s="194"/>
      <c r="L50" s="194"/>
      <c r="M50" s="2"/>
      <c r="N50" s="315" t="n">
        <f>U50</f>
        <v>0.0</v>
      </c>
      <c r="O50" s="316"/>
      <c r="P50" s="188"/>
      <c r="Q50" s="389"/>
      <c r="R50" s="392"/>
      <c r="S50" s="389"/>
      <c r="T50" s="392"/>
      <c r="U50" s="48" t="n">
        <v>0.0</v>
      </c>
      <c r="V50" s="49"/>
    </row>
    <row r="51" spans="2:23" s="13" customFormat="1" ht="15.6" hidden="1" customHeight="1" outlineLevel="1">
      <c r="B51" s="208"/>
      <c r="C51" s="181"/>
      <c r="D51" s="196" t="s">
        <v>14</v>
      </c>
      <c r="E51" s="196"/>
      <c r="F51" s="196"/>
      <c r="G51" s="209"/>
      <c r="H51" s="209"/>
      <c r="I51" s="209"/>
      <c r="J51" s="209"/>
      <c r="K51" s="209"/>
      <c r="L51" s="209"/>
      <c r="M51" s="182"/>
      <c r="N51" s="430" t="n">
        <f>IF(ISERROR(Q51+S51),0,Q51+S51)</f>
        <v>-6.3921111E8</v>
      </c>
      <c r="O51" s="431"/>
      <c r="P51" s="104"/>
      <c r="Q51" s="192" t="n">
        <v>-1.57508667E8</v>
      </c>
      <c r="R51" s="207"/>
      <c r="S51" s="210" t="n">
        <v>-4.81702443E8</v>
      </c>
      <c r="T51" s="211"/>
      <c r="U51" s="405"/>
      <c r="V51" s="406"/>
      <c r="W51" s="5"/>
    </row>
    <row r="52" spans="2:23" s="13" customFormat="1" ht="15.6" hidden="1" customHeight="1" outlineLevel="1" thickBot="1">
      <c r="B52" s="14"/>
      <c r="C52" s="212"/>
      <c r="D52" s="213" t="s">
        <v>94</v>
      </c>
      <c r="E52" s="214"/>
      <c r="F52" s="215"/>
      <c r="G52" s="215"/>
      <c r="H52" s="216"/>
      <c r="I52" s="215"/>
      <c r="J52" s="215"/>
      <c r="K52" s="215"/>
      <c r="L52" s="215"/>
      <c r="M52" s="217"/>
      <c r="N52" s="331" t="n">
        <f>IF(ISERROR(Q52+S52+U52),0,Q52+S52+U52)</f>
        <v>-8.719098E7</v>
      </c>
      <c r="O52" s="332"/>
      <c r="P52" s="119"/>
      <c r="Q52" s="190" t="n">
        <v>-3466783.0</v>
      </c>
      <c r="R52" s="218"/>
      <c r="S52" s="219" t="n">
        <v>-8.3724197E7</v>
      </c>
      <c r="T52" s="220"/>
      <c r="U52" s="221" t="n">
        <v>0.0</v>
      </c>
      <c r="V52" s="222"/>
      <c r="W52" s="5"/>
    </row>
    <row r="53" spans="2:23" s="13" customFormat="1" ht="15.6" hidden="1" customHeight="1" outlineLevel="1" thickBot="1">
      <c r="B53" s="140"/>
      <c r="C53" s="145" t="s">
        <v>95</v>
      </c>
      <c r="D53" s="223"/>
      <c r="E53" s="223"/>
      <c r="F53" s="223"/>
      <c r="G53" s="224"/>
      <c r="H53" s="224"/>
      <c r="I53" s="224"/>
      <c r="J53" s="224"/>
      <c r="K53" s="224"/>
      <c r="L53" s="224"/>
      <c r="M53" s="60"/>
      <c r="N53" s="323" t="n">
        <f>IF(ISERROR(Q53+S53+U53),0,Q53+S53+U53)</f>
        <v>1.0943882267E10</v>
      </c>
      <c r="O53" s="324"/>
      <c r="P53" s="105"/>
      <c r="Q53" s="225" t="n">
        <v>1.9943312142E10</v>
      </c>
      <c r="R53" s="226"/>
      <c r="S53" s="227" t="n">
        <v>-8.999429875E9</v>
      </c>
      <c r="T53" s="228"/>
      <c r="U53" s="229" t="n">
        <v>0.0</v>
      </c>
      <c r="V53" s="230"/>
      <c r="W53" s="5"/>
    </row>
    <row r="54" spans="2:23" s="13" customFormat="1" ht="15.6" hidden="1" customHeight="1" outlineLevel="1">
      <c r="C54" s="123"/>
      <c r="D54" s="26"/>
      <c r="E54" s="26"/>
      <c r="F54" s="26"/>
      <c r="G54" s="26"/>
      <c r="H54" s="26"/>
      <c r="I54" s="26"/>
      <c r="J54" s="26"/>
      <c r="K54" s="26"/>
      <c r="L54" s="26"/>
      <c r="M54" s="26"/>
      <c r="U54" s="5"/>
      <c r="V54" s="5"/>
      <c r="W54" s="5"/>
    </row>
    <row r="55" spans="2:23" s="13" customFormat="1" ht="15.6" hidden="1" customHeight="1" outlineLevel="1"/>
    <row r="56" spans="2:23" s="13" customFormat="1" ht="15.6" customHeight="1" collapsed="1"/>
    <row r="57" spans="2:23" s="13" customFormat="1" ht="15.6" customHeight="1"/>
    <row r="58" spans="2:23" s="13" customFormat="1" ht="15.6" customHeight="1"/>
    <row r="59" spans="2:23" s="13" customFormat="1" ht="21" customHeight="1"/>
    <row r="60" spans="2:23" s="13" customFormat="1" ht="4.5" customHeight="1"/>
    <row r="61" spans="2:23" s="13" customFormat="1" ht="15.75" customHeight="1">
      <c r="C61" s="4"/>
      <c r="D61" s="4"/>
      <c r="E61" s="4"/>
      <c r="F61" s="4"/>
      <c r="G61" s="4"/>
      <c r="H61" s="4"/>
      <c r="I61" s="4"/>
      <c r="J61" s="4"/>
      <c r="K61" s="4"/>
      <c r="L61" s="4"/>
      <c r="M61" s="4"/>
    </row>
    <row r="62" spans="2:23" s="13" customFormat="1" ht="15.6" customHeight="1">
      <c r="C62" s="12"/>
      <c r="D62" s="12"/>
      <c r="E62" s="12"/>
      <c r="F62" s="12"/>
      <c r="G62" s="12"/>
      <c r="H62" s="12"/>
      <c r="I62" s="12"/>
      <c r="J62" s="12"/>
      <c r="K62" s="12"/>
      <c r="L62" s="12"/>
      <c r="M62" s="12"/>
    </row>
    <row r="63" spans="2:23" s="13" customFormat="1" ht="15.6" customHeight="1">
      <c r="C63" s="7"/>
      <c r="D63" s="7"/>
      <c r="E63" s="7"/>
      <c r="F63" s="7"/>
      <c r="G63" s="7"/>
      <c r="H63" s="7"/>
      <c r="I63" s="7"/>
      <c r="J63" s="7"/>
      <c r="K63" s="7"/>
      <c r="L63" s="7"/>
      <c r="M63" s="7"/>
    </row>
    <row r="64" spans="2:23" s="13" customFormat="1" ht="15.6" customHeight="1">
      <c r="C64" s="7"/>
      <c r="D64" s="7"/>
      <c r="E64" s="7"/>
      <c r="F64" s="7"/>
      <c r="G64" s="7"/>
      <c r="H64" s="7"/>
      <c r="I64" s="7"/>
      <c r="J64" s="7"/>
      <c r="K64" s="7"/>
      <c r="L64" s="7"/>
      <c r="M64" s="7"/>
    </row>
    <row r="65" spans="3:22" s="13" customFormat="1" ht="15.6" customHeight="1"/>
    <row r="66" spans="3:22" s="13" customFormat="1" ht="15.6" customHeight="1"/>
    <row r="67" spans="3:22" s="12" customFormat="1" ht="12.95" customHeight="1">
      <c r="C67" s="13"/>
      <c r="D67" s="13"/>
      <c r="E67" s="13"/>
      <c r="F67" s="13"/>
      <c r="G67" s="13"/>
      <c r="H67" s="13"/>
      <c r="I67" s="13"/>
      <c r="J67" s="13"/>
      <c r="K67" s="13"/>
      <c r="L67" s="13"/>
      <c r="M67" s="13"/>
      <c r="N67" s="13"/>
      <c r="O67" s="13"/>
      <c r="P67" s="13"/>
      <c r="Q67" s="13"/>
      <c r="R67" s="13"/>
      <c r="S67" s="13"/>
      <c r="T67" s="13"/>
      <c r="U67" s="13"/>
      <c r="V67" s="13"/>
    </row>
    <row r="68" spans="3:22" ht="18" customHeight="1">
      <c r="C68" s="13"/>
      <c r="D68" s="13"/>
      <c r="E68" s="13"/>
      <c r="F68" s="13"/>
      <c r="G68" s="13"/>
      <c r="H68" s="13"/>
      <c r="I68" s="13"/>
      <c r="J68" s="13"/>
      <c r="K68" s="13"/>
      <c r="L68" s="13"/>
      <c r="M68" s="13"/>
      <c r="N68" s="12"/>
      <c r="O68" s="12"/>
      <c r="P68" s="12"/>
      <c r="Q68" s="12"/>
      <c r="R68" s="12"/>
      <c r="S68" s="12"/>
      <c r="T68" s="12"/>
      <c r="U68" s="12"/>
      <c r="V68" s="12"/>
    </row>
    <row r="69" spans="3:22" ht="27" customHeight="1">
      <c r="C69" s="13"/>
      <c r="D69" s="13"/>
      <c r="E69" s="13"/>
      <c r="F69" s="13"/>
      <c r="G69" s="13"/>
      <c r="H69" s="13"/>
      <c r="I69" s="13"/>
      <c r="J69" s="13"/>
      <c r="K69" s="13"/>
      <c r="L69" s="13"/>
      <c r="M69" s="13"/>
    </row>
    <row r="70" spans="3:22" s="13" customFormat="1" ht="18" customHeight="1">
      <c r="N70" s="7"/>
      <c r="O70" s="7"/>
      <c r="P70" s="7"/>
      <c r="Q70" s="7"/>
      <c r="R70" s="7"/>
      <c r="S70" s="7"/>
      <c r="T70" s="7"/>
      <c r="U70" s="7"/>
      <c r="V70" s="7"/>
    </row>
    <row r="71" spans="3:22" s="13" customFormat="1" ht="18" customHeight="1"/>
    <row r="72" spans="3:22" s="13" customFormat="1" ht="18" customHeight="1"/>
    <row r="73" spans="3:22" s="13" customFormat="1" ht="18" customHeight="1"/>
    <row r="74" spans="3:22" s="13" customFormat="1" ht="18" customHeight="1"/>
    <row r="75" spans="3:22" s="13" customFormat="1" ht="18" customHeight="1"/>
    <row r="76" spans="3:22" s="13" customFormat="1" ht="18" customHeight="1"/>
    <row r="77" spans="3:22" s="13" customFormat="1" ht="18" customHeight="1"/>
    <row r="78" spans="3:22" s="13" customFormat="1" ht="18" customHeight="1"/>
    <row r="79" spans="3:22" s="13" customFormat="1" ht="18" customHeight="1"/>
    <row r="80" spans="3:22" s="13" customFormat="1" ht="18" customHeight="1"/>
    <row r="81" s="13" customFormat="1" ht="18" customHeight="1"/>
    <row r="82" s="13" customFormat="1" ht="18" customHeight="1"/>
    <row r="83" s="13" customFormat="1" ht="18" customHeight="1"/>
    <row r="84" s="13" customFormat="1" ht="18" customHeight="1"/>
    <row r="85" s="13" customFormat="1" ht="18" customHeight="1"/>
    <row r="86" s="13" customFormat="1" ht="18" customHeight="1"/>
    <row r="87" s="13" customFormat="1" ht="18" customHeight="1"/>
    <row r="88" s="13" customFormat="1" ht="18" customHeight="1"/>
    <row r="89" s="13" customFormat="1" ht="18" customHeight="1"/>
    <row r="90" s="13" customFormat="1" ht="18" customHeight="1"/>
    <row r="91" s="13" customFormat="1" ht="18" customHeight="1"/>
    <row r="92" s="13" customFormat="1" ht="18" customHeight="1"/>
    <row r="93" s="13" customFormat="1" ht="18" customHeight="1"/>
    <row r="94" s="13" customFormat="1" ht="18" customHeight="1"/>
    <row r="95" s="13" customFormat="1" ht="18" customHeight="1"/>
    <row r="96" s="13" customFormat="1" ht="18" customHeight="1"/>
    <row r="97" spans="3:22" s="13" customFormat="1" ht="18" customHeight="1"/>
    <row r="98" spans="3:22" s="13" customFormat="1" ht="18" customHeight="1"/>
    <row r="99" spans="3:22" s="13" customFormat="1" ht="18" customHeight="1"/>
    <row r="100" spans="3:22" s="13" customFormat="1" ht="18" customHeight="1"/>
    <row r="101" spans="3:22" s="4" customFormat="1" ht="18" customHeight="1">
      <c r="C101" s="13"/>
      <c r="D101" s="13"/>
      <c r="E101" s="13"/>
      <c r="F101" s="13"/>
      <c r="G101" s="13"/>
      <c r="H101" s="13"/>
      <c r="I101" s="13"/>
      <c r="J101" s="13"/>
      <c r="K101" s="13"/>
      <c r="L101" s="13"/>
      <c r="M101" s="13"/>
      <c r="N101" s="13"/>
      <c r="O101" s="13"/>
      <c r="P101" s="13"/>
      <c r="Q101" s="13"/>
      <c r="R101" s="13"/>
      <c r="S101" s="13"/>
      <c r="T101" s="13"/>
      <c r="U101" s="13"/>
      <c r="V101" s="13"/>
    </row>
    <row r="102" spans="3:22" s="12" customFormat="1" ht="12.95" customHeight="1">
      <c r="C102" s="13"/>
      <c r="D102" s="13"/>
      <c r="E102" s="13"/>
      <c r="F102" s="13"/>
      <c r="G102" s="13"/>
      <c r="H102" s="13"/>
      <c r="I102" s="13"/>
      <c r="J102" s="13"/>
      <c r="K102" s="13"/>
      <c r="L102" s="13"/>
      <c r="M102" s="13"/>
      <c r="N102" s="4"/>
      <c r="O102" s="4"/>
      <c r="P102" s="4"/>
      <c r="Q102" s="4"/>
      <c r="R102" s="4"/>
      <c r="S102" s="4"/>
      <c r="T102" s="4"/>
      <c r="U102" s="4"/>
      <c r="V102" s="4"/>
    </row>
    <row r="103" spans="3:22" ht="18" customHeight="1">
      <c r="C103" s="13"/>
      <c r="D103" s="13"/>
      <c r="E103" s="13"/>
      <c r="F103" s="13"/>
      <c r="G103" s="13"/>
      <c r="H103" s="13"/>
      <c r="I103" s="13"/>
      <c r="J103" s="13"/>
      <c r="K103" s="13"/>
      <c r="L103" s="13"/>
      <c r="M103" s="13"/>
      <c r="N103" s="12"/>
      <c r="O103" s="12"/>
      <c r="P103" s="12"/>
      <c r="Q103" s="12"/>
      <c r="R103" s="12"/>
      <c r="S103" s="12"/>
      <c r="T103" s="12"/>
      <c r="U103" s="12"/>
      <c r="V103" s="12"/>
    </row>
    <row r="104" spans="3:22" ht="27" customHeight="1">
      <c r="C104" s="13"/>
      <c r="D104" s="13"/>
      <c r="E104" s="13"/>
      <c r="F104" s="13"/>
      <c r="G104" s="13"/>
      <c r="H104" s="13"/>
      <c r="I104" s="13"/>
      <c r="J104" s="13"/>
      <c r="K104" s="13"/>
      <c r="L104" s="13"/>
      <c r="M104" s="13"/>
    </row>
    <row r="105" spans="3:22" s="13" customFormat="1" ht="18" customHeight="1">
      <c r="N105" s="7"/>
      <c r="O105" s="7"/>
      <c r="P105" s="7"/>
      <c r="Q105" s="7"/>
      <c r="R105" s="7"/>
      <c r="S105" s="7"/>
      <c r="T105" s="7"/>
      <c r="U105" s="7"/>
      <c r="V105" s="7"/>
    </row>
    <row r="106" spans="3:22" s="13" customFormat="1" ht="18" customHeight="1"/>
    <row r="107" spans="3:22" s="13" customFormat="1" ht="18" customHeight="1"/>
    <row r="108" spans="3:22" s="13" customFormat="1" ht="18" customHeight="1"/>
    <row r="109" spans="3:22" s="13" customFormat="1" ht="18" customHeight="1"/>
    <row r="110" spans="3:22" s="13" customFormat="1" ht="18" customHeight="1"/>
    <row r="111" spans="3:22" s="13" customFormat="1" ht="18" customHeight="1"/>
    <row r="112" spans="3:22" s="13" customFormat="1" ht="18" customHeight="1"/>
    <row r="113" spans="3:13" s="13" customFormat="1" ht="18" customHeight="1"/>
    <row r="114" spans="3:13" s="13" customFormat="1" ht="18" customHeight="1"/>
    <row r="115" spans="3:13" s="13" customFormat="1" ht="18" customHeight="1">
      <c r="C115" s="4"/>
      <c r="D115" s="4"/>
      <c r="E115" s="4"/>
      <c r="F115" s="4"/>
      <c r="G115" s="4"/>
      <c r="H115" s="4"/>
      <c r="I115" s="4"/>
      <c r="J115" s="4"/>
      <c r="K115" s="4"/>
      <c r="L115" s="4"/>
      <c r="M115" s="4"/>
    </row>
    <row r="116" spans="3:13" s="13" customFormat="1" ht="18" customHeight="1">
      <c r="C116" s="12"/>
      <c r="D116" s="12"/>
      <c r="E116" s="12"/>
      <c r="F116" s="12"/>
      <c r="G116" s="12"/>
      <c r="H116" s="12"/>
      <c r="I116" s="12"/>
      <c r="J116" s="12"/>
      <c r="K116" s="12"/>
      <c r="L116" s="12"/>
      <c r="M116" s="12"/>
    </row>
    <row r="117" spans="3:13" s="13" customFormat="1" ht="18" customHeight="1">
      <c r="C117" s="7"/>
      <c r="D117" s="7"/>
      <c r="E117" s="7"/>
      <c r="F117" s="7"/>
      <c r="G117" s="7"/>
      <c r="H117" s="7"/>
      <c r="I117" s="7"/>
      <c r="J117" s="7"/>
      <c r="K117" s="7"/>
      <c r="L117" s="7"/>
      <c r="M117" s="7"/>
    </row>
    <row r="118" spans="3:13" s="13" customFormat="1" ht="18" customHeight="1">
      <c r="C118" s="7"/>
      <c r="D118" s="7"/>
      <c r="E118" s="7"/>
      <c r="F118" s="7"/>
      <c r="G118" s="7"/>
      <c r="H118" s="7"/>
      <c r="I118" s="7"/>
      <c r="J118" s="7"/>
      <c r="K118" s="7"/>
      <c r="L118" s="7"/>
      <c r="M118" s="7"/>
    </row>
    <row r="119" spans="3:13" s="13" customFormat="1" ht="18" customHeight="1"/>
    <row r="120" spans="3:13" s="13" customFormat="1" ht="18" customHeight="1"/>
    <row r="121" spans="3:13" s="13" customFormat="1" ht="18" customHeight="1"/>
    <row r="122" spans="3:13" s="13" customFormat="1" ht="18" customHeight="1"/>
    <row r="123" spans="3:13" s="13" customFormat="1" ht="18" customHeight="1"/>
    <row r="124" spans="3:13" s="13" customFormat="1" ht="18" customHeight="1"/>
    <row r="125" spans="3:13" s="13" customFormat="1" ht="18" customHeight="1"/>
    <row r="126" spans="3:13" s="13" customFormat="1" ht="18" customHeight="1"/>
    <row r="127" spans="3:13" s="13" customFormat="1" ht="18" customHeight="1"/>
    <row r="128" spans="3:13" s="13" customFormat="1" ht="18" customHeight="1"/>
    <row r="129" spans="3:22" s="13" customFormat="1" ht="18" customHeight="1"/>
    <row r="130" spans="3:22" s="13" customFormat="1" ht="18" customHeight="1"/>
    <row r="131" spans="3:22" s="13" customFormat="1" ht="18" customHeight="1"/>
    <row r="132" spans="3:22" s="13" customFormat="1" ht="18" customHeight="1"/>
    <row r="133" spans="3:22" s="13" customFormat="1" ht="18" customHeight="1"/>
    <row r="134" spans="3:22" s="13" customFormat="1" ht="18" customHeight="1"/>
    <row r="135" spans="3:22" s="13" customFormat="1" ht="18" customHeight="1"/>
    <row r="136" spans="3:22" s="13" customFormat="1" ht="18" customHeight="1"/>
    <row r="137" spans="3:22" s="13" customFormat="1" ht="18" customHeight="1"/>
    <row r="138" spans="3:22" s="13" customFormat="1" ht="18" customHeight="1"/>
    <row r="139" spans="3:22" s="13" customFormat="1" ht="18" customHeight="1"/>
    <row r="140" spans="3:22" s="13" customFormat="1" ht="18" customHeight="1"/>
    <row r="141" spans="3:22" s="13" customFormat="1" ht="18" customHeight="1"/>
    <row r="142" spans="3:22" s="13" customFormat="1" ht="18" customHeight="1"/>
    <row r="143" spans="3:22" s="4" customFormat="1" ht="18" customHeight="1">
      <c r="C143" s="13"/>
      <c r="D143" s="13"/>
      <c r="E143" s="13"/>
      <c r="F143" s="13"/>
      <c r="G143" s="13"/>
      <c r="H143" s="13"/>
      <c r="I143" s="13"/>
      <c r="J143" s="13"/>
      <c r="K143" s="13"/>
      <c r="L143" s="13"/>
      <c r="M143" s="13"/>
      <c r="N143" s="13"/>
      <c r="O143" s="13"/>
      <c r="P143" s="13"/>
      <c r="Q143" s="13"/>
      <c r="R143" s="13"/>
      <c r="S143" s="13"/>
      <c r="T143" s="13"/>
      <c r="U143" s="13"/>
      <c r="V143" s="13"/>
    </row>
    <row r="144" spans="3:22" s="12" customFormat="1" ht="12.95" customHeight="1">
      <c r="C144" s="13"/>
      <c r="D144" s="13"/>
      <c r="E144" s="13"/>
      <c r="F144" s="13"/>
      <c r="G144" s="13"/>
      <c r="H144" s="13"/>
      <c r="I144" s="13"/>
      <c r="J144" s="13"/>
      <c r="K144" s="13"/>
      <c r="L144" s="13"/>
      <c r="M144" s="13"/>
      <c r="N144" s="4"/>
      <c r="O144" s="4"/>
      <c r="P144" s="4"/>
      <c r="Q144" s="4"/>
      <c r="R144" s="4"/>
      <c r="S144" s="4"/>
      <c r="T144" s="4"/>
      <c r="U144" s="4"/>
      <c r="V144" s="4"/>
    </row>
    <row r="145" spans="3:22" ht="18" customHeight="1">
      <c r="C145" s="13"/>
      <c r="D145" s="13"/>
      <c r="E145" s="13"/>
      <c r="F145" s="13"/>
      <c r="G145" s="13"/>
      <c r="H145" s="13"/>
      <c r="I145" s="13"/>
      <c r="J145" s="13"/>
      <c r="K145" s="13"/>
      <c r="L145" s="13"/>
      <c r="M145" s="13"/>
      <c r="N145" s="12"/>
      <c r="O145" s="12"/>
      <c r="P145" s="12"/>
      <c r="Q145" s="12"/>
      <c r="R145" s="12"/>
      <c r="S145" s="12"/>
      <c r="T145" s="12"/>
      <c r="U145" s="12"/>
      <c r="V145" s="12"/>
    </row>
    <row r="146" spans="3:22" ht="27" customHeight="1">
      <c r="C146" s="13"/>
      <c r="D146" s="13"/>
      <c r="E146" s="13"/>
      <c r="F146" s="13"/>
      <c r="G146" s="13"/>
      <c r="H146" s="13"/>
      <c r="I146" s="13"/>
      <c r="J146" s="13"/>
      <c r="K146" s="13"/>
      <c r="L146" s="13"/>
      <c r="M146" s="13"/>
    </row>
    <row r="147" spans="3:22" s="13" customFormat="1" ht="14.45" customHeight="1">
      <c r="N147" s="7"/>
      <c r="O147" s="7"/>
      <c r="P147" s="7"/>
      <c r="Q147" s="7"/>
      <c r="R147" s="7"/>
      <c r="S147" s="7"/>
      <c r="T147" s="7"/>
      <c r="U147" s="7"/>
      <c r="V147" s="7"/>
    </row>
    <row r="148" spans="3:22" s="13" customFormat="1" ht="14.45" customHeight="1"/>
    <row r="149" spans="3:22" s="13" customFormat="1" ht="14.45" customHeight="1"/>
    <row r="150" spans="3:22" s="13" customFormat="1" ht="14.45" customHeight="1"/>
    <row r="151" spans="3:22" s="13" customFormat="1" ht="14.45" customHeight="1"/>
    <row r="152" spans="3:22" s="13" customFormat="1" ht="14.45" customHeight="1"/>
    <row r="153" spans="3:22" s="13" customFormat="1" ht="14.45" customHeight="1"/>
    <row r="154" spans="3:22" s="13" customFormat="1" ht="14.45" customHeight="1"/>
    <row r="155" spans="3:22" s="13" customFormat="1" ht="14.45" customHeight="1"/>
    <row r="156" spans="3:22" s="13" customFormat="1" ht="14.45" customHeight="1"/>
    <row r="157" spans="3:22" s="13" customFormat="1" ht="14.45" customHeight="1"/>
    <row r="158" spans="3:22" s="13" customFormat="1" ht="14.45" customHeight="1"/>
    <row r="159" spans="3:22" s="13" customFormat="1" ht="14.45" customHeight="1"/>
    <row r="160" spans="3:22" s="13" customFormat="1" ht="14.45" customHeight="1"/>
    <row r="161" spans="3:13" s="13" customFormat="1" ht="14.45" customHeight="1"/>
    <row r="162" spans="3:13" s="13" customFormat="1" ht="14.45" customHeight="1"/>
    <row r="163" spans="3:13" s="13" customFormat="1" ht="14.45" customHeight="1"/>
    <row r="164" spans="3:13" s="13" customFormat="1" ht="14.45" customHeight="1"/>
    <row r="165" spans="3:13" s="13" customFormat="1" ht="14.45" customHeight="1"/>
    <row r="166" spans="3:13" s="13" customFormat="1" ht="14.45" customHeight="1"/>
    <row r="167" spans="3:13" s="13" customFormat="1" ht="14.45" customHeight="1"/>
    <row r="168" spans="3:13" s="13" customFormat="1" ht="14.45" customHeight="1"/>
    <row r="169" spans="3:13" s="13" customFormat="1" ht="14.45" customHeight="1"/>
    <row r="170" spans="3:13" s="13" customFormat="1" ht="14.45" customHeight="1"/>
    <row r="171" spans="3:13" s="13" customFormat="1" ht="14.45" customHeight="1"/>
    <row r="172" spans="3:13" s="13" customFormat="1" ht="14.45" customHeight="1"/>
    <row r="173" spans="3:13" s="13" customFormat="1" ht="14.45" customHeight="1"/>
    <row r="174" spans="3:13" s="13" customFormat="1" ht="14.45" customHeight="1">
      <c r="D174" s="6"/>
      <c r="E174" s="6"/>
      <c r="F174" s="6"/>
      <c r="G174" s="6"/>
      <c r="H174" s="6"/>
      <c r="I174" s="6"/>
      <c r="J174" s="6"/>
      <c r="K174" s="6"/>
      <c r="L174" s="6"/>
    </row>
    <row r="175" spans="3:13" s="13" customFormat="1" ht="14.45" customHeight="1">
      <c r="C175" s="10"/>
      <c r="D175" s="10"/>
      <c r="E175" s="10"/>
      <c r="F175" s="10"/>
      <c r="G175" s="10"/>
      <c r="H175" s="10"/>
      <c r="I175" s="10"/>
      <c r="J175" s="10"/>
      <c r="K175" s="10"/>
      <c r="L175" s="10"/>
      <c r="M175" s="10"/>
    </row>
    <row r="176" spans="3:13" s="13" customFormat="1" ht="14.45" customHeight="1">
      <c r="C176" s="7"/>
      <c r="D176" s="7"/>
      <c r="E176" s="7"/>
      <c r="F176" s="7"/>
      <c r="G176" s="7"/>
      <c r="H176" s="7"/>
      <c r="I176" s="7"/>
      <c r="J176" s="7"/>
      <c r="K176" s="7"/>
      <c r="L176" s="7"/>
      <c r="M176" s="7"/>
    </row>
    <row r="177" spans="3:13" s="13" customFormat="1" ht="14.45" customHeight="1">
      <c r="C177" s="27"/>
      <c r="D177" s="27"/>
      <c r="E177" s="27"/>
      <c r="F177" s="27"/>
      <c r="G177" s="27"/>
      <c r="H177" s="27"/>
      <c r="I177" s="27"/>
      <c r="J177" s="27"/>
      <c r="K177" s="27"/>
      <c r="L177" s="27"/>
      <c r="M177" s="27"/>
    </row>
    <row r="178" spans="3:13" s="13" customFormat="1" ht="14.45" customHeight="1">
      <c r="C178" s="27"/>
      <c r="D178" s="27"/>
      <c r="E178" s="27"/>
      <c r="F178" s="27"/>
      <c r="G178" s="27"/>
      <c r="H178" s="27"/>
      <c r="I178" s="27"/>
      <c r="J178" s="27"/>
      <c r="K178" s="27"/>
      <c r="L178" s="27"/>
      <c r="M178" s="27"/>
    </row>
    <row r="179" spans="3:13" s="13" customFormat="1" ht="14.45" customHeight="1">
      <c r="C179" s="27"/>
      <c r="D179" s="27"/>
      <c r="E179" s="27"/>
      <c r="F179" s="27"/>
      <c r="G179" s="27"/>
      <c r="H179" s="27"/>
      <c r="I179" s="27"/>
      <c r="J179" s="27"/>
      <c r="K179" s="27"/>
      <c r="L179" s="27"/>
      <c r="M179" s="27"/>
    </row>
    <row r="180" spans="3:13" s="13" customFormat="1" ht="14.45" customHeight="1">
      <c r="C180" s="27"/>
      <c r="D180" s="27"/>
      <c r="E180" s="27"/>
      <c r="F180" s="27"/>
      <c r="G180" s="27"/>
      <c r="H180" s="27"/>
      <c r="I180" s="27"/>
      <c r="J180" s="27"/>
      <c r="K180" s="27"/>
      <c r="L180" s="27"/>
      <c r="M180" s="27"/>
    </row>
    <row r="181" spans="3:13" s="13" customFormat="1" ht="14.45" customHeight="1">
      <c r="C181" s="27"/>
      <c r="D181" s="27"/>
      <c r="E181" s="27"/>
      <c r="F181" s="27"/>
      <c r="G181" s="27"/>
      <c r="H181" s="27"/>
      <c r="I181" s="27"/>
      <c r="J181" s="27"/>
      <c r="K181" s="27"/>
      <c r="L181" s="27"/>
      <c r="M181" s="27"/>
    </row>
    <row r="182" spans="3:13" s="13" customFormat="1" ht="14.45" customHeight="1">
      <c r="C182" s="27"/>
      <c r="D182" s="27"/>
      <c r="E182" s="27"/>
      <c r="F182" s="27"/>
      <c r="G182" s="27"/>
      <c r="H182" s="27"/>
      <c r="I182" s="27"/>
      <c r="J182" s="27"/>
      <c r="K182" s="27"/>
      <c r="L182" s="27"/>
      <c r="M182" s="27"/>
    </row>
    <row r="183" spans="3:13" s="13" customFormat="1" ht="14.45" customHeight="1">
      <c r="C183" s="27"/>
      <c r="D183" s="27"/>
      <c r="E183" s="27"/>
      <c r="F183" s="27"/>
      <c r="G183" s="27"/>
      <c r="H183" s="27"/>
      <c r="I183" s="27"/>
      <c r="J183" s="27"/>
      <c r="K183" s="27"/>
      <c r="L183" s="27"/>
      <c r="M183" s="27"/>
    </row>
    <row r="184" spans="3:13" s="13" customFormat="1" ht="14.45" customHeight="1">
      <c r="C184" s="27"/>
      <c r="D184" s="27"/>
      <c r="E184" s="27"/>
      <c r="F184" s="27"/>
      <c r="G184" s="27"/>
      <c r="H184" s="27"/>
      <c r="I184" s="27"/>
      <c r="J184" s="27"/>
      <c r="K184" s="27"/>
      <c r="L184" s="27"/>
      <c r="M184" s="27"/>
    </row>
    <row r="185" spans="3:13" s="13" customFormat="1" ht="14.45" customHeight="1">
      <c r="C185" s="27"/>
      <c r="D185" s="27"/>
      <c r="E185" s="27"/>
      <c r="F185" s="27"/>
      <c r="G185" s="27"/>
      <c r="H185" s="27"/>
      <c r="I185" s="27"/>
      <c r="J185" s="27"/>
      <c r="K185" s="27"/>
      <c r="L185" s="27"/>
      <c r="M185" s="27"/>
    </row>
    <row r="186" spans="3:13" s="13" customFormat="1" ht="14.45" customHeight="1">
      <c r="C186" s="27"/>
      <c r="D186" s="27"/>
      <c r="E186" s="27"/>
      <c r="F186" s="27"/>
      <c r="G186" s="27"/>
      <c r="H186" s="27"/>
      <c r="I186" s="27"/>
      <c r="J186" s="27"/>
      <c r="K186" s="27"/>
      <c r="L186" s="27"/>
      <c r="M186" s="27"/>
    </row>
    <row r="187" spans="3:13" s="13" customFormat="1" ht="14.45" customHeight="1">
      <c r="C187" s="9"/>
      <c r="D187" s="9"/>
      <c r="E187" s="9"/>
      <c r="F187" s="9"/>
      <c r="G187" s="9"/>
      <c r="H187" s="9"/>
      <c r="I187" s="9"/>
      <c r="J187" s="9"/>
      <c r="K187" s="9"/>
      <c r="L187" s="9"/>
      <c r="M187" s="9"/>
    </row>
    <row r="188" spans="3:13" s="13" customFormat="1" ht="14.45" customHeight="1"/>
    <row r="189" spans="3:13" s="13" customFormat="1" ht="14.45" customHeight="1"/>
    <row r="190" spans="3:13" s="13" customFormat="1" ht="14.45" customHeight="1"/>
    <row r="191" spans="3:13" s="13" customFormat="1" ht="14.45" customHeight="1"/>
    <row r="192" spans="3:13" s="13" customFormat="1" ht="14.45" customHeight="1"/>
    <row r="193" spans="3:22" s="13" customFormat="1" ht="14.45" customHeight="1"/>
    <row r="194" spans="3:22" s="13" customFormat="1" ht="14.45" customHeight="1"/>
    <row r="195" spans="3:22" s="13" customFormat="1" ht="14.45" customHeight="1"/>
    <row r="196" spans="3:22" s="13" customFormat="1" ht="14.45" customHeight="1"/>
    <row r="197" spans="3:22" s="4" customFormat="1" ht="14.45" customHeight="1">
      <c r="C197" s="13"/>
      <c r="D197" s="13"/>
      <c r="E197" s="13"/>
      <c r="F197" s="13"/>
      <c r="G197" s="13"/>
      <c r="H197" s="13"/>
      <c r="I197" s="13"/>
      <c r="J197" s="13"/>
      <c r="K197" s="13"/>
      <c r="L197" s="13"/>
      <c r="M197" s="13"/>
      <c r="N197" s="13"/>
      <c r="O197" s="13"/>
      <c r="P197" s="13"/>
      <c r="Q197" s="13"/>
      <c r="R197" s="13"/>
      <c r="S197" s="13"/>
      <c r="T197" s="13"/>
      <c r="U197" s="13"/>
      <c r="V197" s="13"/>
    </row>
    <row r="198" spans="3:22" s="12" customFormat="1" ht="12.95" customHeight="1">
      <c r="C198" s="13"/>
      <c r="D198" s="13"/>
      <c r="E198" s="13"/>
      <c r="F198" s="13"/>
      <c r="G198" s="13"/>
      <c r="H198" s="13"/>
      <c r="I198" s="13"/>
      <c r="J198" s="13"/>
      <c r="K198" s="13"/>
      <c r="L198" s="13"/>
      <c r="M198" s="13"/>
      <c r="N198" s="4"/>
      <c r="O198" s="4"/>
      <c r="P198" s="4"/>
      <c r="Q198" s="4"/>
      <c r="R198" s="4"/>
      <c r="S198" s="4"/>
      <c r="T198" s="4"/>
      <c r="U198" s="4"/>
      <c r="V198" s="4"/>
    </row>
    <row r="199" spans="3:22" ht="18" customHeight="1">
      <c r="C199" s="13"/>
      <c r="D199" s="13"/>
      <c r="E199" s="13"/>
      <c r="F199" s="13"/>
      <c r="G199" s="13"/>
      <c r="H199" s="13"/>
      <c r="I199" s="13"/>
      <c r="J199" s="13"/>
      <c r="K199" s="13"/>
      <c r="L199" s="13"/>
      <c r="M199" s="13"/>
      <c r="N199" s="12"/>
      <c r="O199" s="12"/>
      <c r="P199" s="12"/>
      <c r="Q199" s="12"/>
      <c r="R199" s="12"/>
      <c r="S199" s="12"/>
      <c r="T199" s="12"/>
      <c r="U199" s="12"/>
      <c r="V199" s="12"/>
    </row>
    <row r="200" spans="3:22" ht="27" customHeight="1">
      <c r="C200" s="13"/>
      <c r="D200" s="13"/>
      <c r="E200" s="13"/>
      <c r="F200" s="13"/>
      <c r="G200" s="13"/>
      <c r="H200" s="13"/>
      <c r="I200" s="13"/>
      <c r="J200" s="13"/>
      <c r="K200" s="13"/>
      <c r="L200" s="13"/>
      <c r="M200" s="13"/>
    </row>
    <row r="201" spans="3:22" s="13" customFormat="1" ht="13.5" customHeight="1">
      <c r="N201" s="7"/>
      <c r="O201" s="7"/>
      <c r="P201" s="7"/>
      <c r="Q201" s="7"/>
      <c r="R201" s="7"/>
      <c r="S201" s="7"/>
      <c r="T201" s="7"/>
      <c r="U201" s="7"/>
      <c r="V201" s="7"/>
    </row>
    <row r="202" spans="3:22" s="13" customFormat="1" ht="13.5" customHeight="1"/>
    <row r="203" spans="3:22" s="13" customFormat="1" ht="13.5" customHeight="1"/>
    <row r="204" spans="3:22" s="13" customFormat="1" ht="13.5" customHeight="1"/>
    <row r="205" spans="3:22" s="13" customFormat="1" ht="13.5" customHeight="1"/>
    <row r="206" spans="3:22" s="13" customFormat="1" ht="13.5" customHeight="1"/>
    <row r="207" spans="3:22" s="13" customFormat="1" ht="13.5" customHeight="1"/>
    <row r="208" spans="3:22" s="13" customFormat="1" ht="13.5" customHeight="1"/>
    <row r="209" spans="2:13" s="13" customFormat="1" ht="13.5" customHeight="1"/>
    <row r="210" spans="2:13" s="13" customFormat="1" ht="13.5" customHeight="1"/>
    <row r="211" spans="2:13" s="13" customFormat="1" ht="13.5" customHeight="1"/>
    <row r="212" spans="2:13" s="13" customFormat="1" ht="13.5" customHeight="1"/>
    <row r="213" spans="2:13" s="13" customFormat="1" ht="13.5" customHeight="1"/>
    <row r="214" spans="2:13" s="13" customFormat="1" ht="13.5" customHeight="1">
      <c r="B214" s="7"/>
    </row>
    <row r="215" spans="2:13" s="13" customFormat="1" ht="13.5" customHeight="1">
      <c r="B215" s="7"/>
      <c r="H215" s="7"/>
      <c r="I215" s="7"/>
      <c r="J215" s="7"/>
      <c r="K215" s="7"/>
      <c r="L215" s="7"/>
    </row>
    <row r="216" spans="2:13" s="13" customFormat="1" ht="13.5" customHeight="1">
      <c r="B216" s="7"/>
      <c r="C216" s="7"/>
      <c r="D216" s="7"/>
      <c r="E216" s="7"/>
      <c r="F216" s="7"/>
      <c r="G216" s="7"/>
      <c r="H216" s="7"/>
      <c r="I216" s="7"/>
      <c r="J216" s="7"/>
      <c r="K216" s="7"/>
      <c r="L216" s="7"/>
      <c r="M216" s="7"/>
    </row>
    <row r="217" spans="2:13" s="13" customFormat="1" ht="13.5" customHeight="1">
      <c r="B217" s="7"/>
      <c r="C217" s="7"/>
      <c r="D217" s="7"/>
      <c r="E217" s="7"/>
      <c r="F217" s="7"/>
      <c r="G217" s="7"/>
      <c r="H217" s="7"/>
      <c r="I217" s="7"/>
      <c r="J217" s="7"/>
      <c r="K217" s="7"/>
      <c r="L217" s="7"/>
      <c r="M217" s="7"/>
    </row>
    <row r="218" spans="2:13" s="13" customFormat="1" ht="13.5" customHeight="1">
      <c r="B218" s="7"/>
      <c r="C218" s="7"/>
      <c r="D218" s="7"/>
      <c r="E218" s="7"/>
      <c r="F218" s="7"/>
      <c r="G218" s="7"/>
      <c r="H218" s="7"/>
      <c r="I218" s="7"/>
      <c r="J218" s="7"/>
      <c r="K218" s="7"/>
      <c r="L218" s="7"/>
      <c r="M218" s="7"/>
    </row>
    <row r="219" spans="2:13" s="13" customFormat="1" ht="13.5" customHeight="1">
      <c r="B219" s="7"/>
      <c r="C219" s="7"/>
      <c r="D219" s="7"/>
      <c r="E219" s="7"/>
      <c r="F219" s="7"/>
      <c r="G219" s="7"/>
      <c r="H219" s="7"/>
      <c r="I219" s="7"/>
      <c r="J219" s="7"/>
      <c r="K219" s="7"/>
      <c r="L219" s="7"/>
      <c r="M219" s="7"/>
    </row>
    <row r="220" spans="2:13" s="13" customFormat="1" ht="13.5" customHeight="1">
      <c r="B220" s="7"/>
      <c r="C220" s="7"/>
      <c r="D220" s="7"/>
      <c r="E220" s="7"/>
      <c r="F220" s="7"/>
      <c r="G220" s="7"/>
      <c r="H220" s="7"/>
      <c r="I220" s="7"/>
      <c r="J220" s="7"/>
      <c r="K220" s="7"/>
      <c r="L220" s="7"/>
      <c r="M220" s="7"/>
    </row>
    <row r="221" spans="2:13" s="13" customFormat="1" ht="13.5" customHeight="1">
      <c r="B221" s="7"/>
      <c r="C221" s="7"/>
      <c r="D221" s="7"/>
      <c r="E221" s="7"/>
      <c r="F221" s="7"/>
      <c r="G221" s="7"/>
      <c r="H221" s="7"/>
      <c r="I221" s="7"/>
      <c r="J221" s="7"/>
      <c r="K221" s="7"/>
      <c r="L221" s="7"/>
      <c r="M221" s="7"/>
    </row>
    <row r="222" spans="2:13" s="13" customFormat="1" ht="13.5" customHeight="1">
      <c r="B222" s="7"/>
      <c r="C222" s="7"/>
      <c r="D222" s="7"/>
      <c r="E222" s="7"/>
      <c r="F222" s="7"/>
      <c r="G222" s="7"/>
      <c r="H222" s="7"/>
      <c r="I222" s="7"/>
      <c r="J222" s="7"/>
      <c r="K222" s="7"/>
      <c r="L222" s="7"/>
      <c r="M222" s="7"/>
    </row>
    <row r="223" spans="2:13" s="13" customFormat="1" ht="13.5" customHeight="1">
      <c r="B223" s="7"/>
      <c r="C223" s="7"/>
      <c r="D223" s="7"/>
      <c r="E223" s="7"/>
      <c r="F223" s="7"/>
      <c r="G223" s="7"/>
      <c r="H223" s="7"/>
      <c r="I223" s="7"/>
      <c r="J223" s="7"/>
      <c r="K223" s="7"/>
      <c r="L223" s="7"/>
      <c r="M223" s="7"/>
    </row>
    <row r="224" spans="2:13" s="13" customFormat="1" ht="13.5" customHeight="1">
      <c r="B224" s="7"/>
      <c r="C224" s="7"/>
      <c r="D224" s="7"/>
      <c r="E224" s="7"/>
      <c r="F224" s="7"/>
      <c r="G224" s="7"/>
      <c r="H224" s="7"/>
      <c r="I224" s="7"/>
      <c r="J224" s="7"/>
      <c r="K224" s="7"/>
      <c r="L224" s="7"/>
      <c r="M224" s="7"/>
    </row>
    <row r="225" spans="2:13" s="13" customFormat="1" ht="13.5" customHeight="1">
      <c r="B225" s="7"/>
      <c r="C225" s="7"/>
      <c r="D225" s="7"/>
      <c r="E225" s="7"/>
      <c r="F225" s="7"/>
      <c r="G225" s="7"/>
      <c r="H225" s="7"/>
      <c r="I225" s="7"/>
      <c r="J225" s="7"/>
      <c r="K225" s="7"/>
      <c r="L225" s="7"/>
      <c r="M225" s="7"/>
    </row>
    <row r="226" spans="2:13" s="13" customFormat="1" ht="13.5" customHeight="1">
      <c r="B226" s="7"/>
      <c r="C226" s="7"/>
      <c r="D226" s="7"/>
      <c r="E226" s="7"/>
      <c r="F226" s="7"/>
      <c r="G226" s="7"/>
      <c r="H226" s="7"/>
      <c r="I226" s="7"/>
      <c r="J226" s="7"/>
      <c r="K226" s="7"/>
      <c r="L226" s="7"/>
      <c r="M226" s="7"/>
    </row>
    <row r="227" spans="2:13" s="13" customFormat="1" ht="13.5" customHeight="1">
      <c r="B227" s="7"/>
      <c r="C227" s="7"/>
      <c r="D227" s="7"/>
      <c r="E227" s="7"/>
      <c r="F227" s="7"/>
      <c r="G227" s="7"/>
      <c r="H227" s="7"/>
      <c r="I227" s="7"/>
      <c r="J227" s="7"/>
      <c r="K227" s="7"/>
      <c r="L227" s="7"/>
      <c r="M227" s="7"/>
    </row>
    <row r="228" spans="2:13" s="13" customFormat="1" ht="13.5" customHeight="1">
      <c r="B228" s="7"/>
      <c r="C228" s="7"/>
      <c r="D228" s="7"/>
      <c r="E228" s="7"/>
      <c r="F228" s="7"/>
      <c r="G228" s="7"/>
      <c r="H228" s="7"/>
      <c r="I228" s="7"/>
      <c r="J228" s="7"/>
      <c r="K228" s="7"/>
      <c r="L228" s="7"/>
      <c r="M228" s="7"/>
    </row>
    <row r="229" spans="2:13" s="13" customFormat="1" ht="13.5" customHeight="1">
      <c r="B229" s="7"/>
      <c r="C229" s="7"/>
      <c r="D229" s="7"/>
      <c r="E229" s="7"/>
      <c r="F229" s="7"/>
      <c r="G229" s="7"/>
      <c r="H229" s="7"/>
      <c r="I229" s="7"/>
      <c r="J229" s="7"/>
      <c r="K229" s="7"/>
      <c r="L229" s="7"/>
      <c r="M229" s="7"/>
    </row>
    <row r="230" spans="2:13" s="13" customFormat="1" ht="13.5" customHeight="1">
      <c r="B230" s="7"/>
      <c r="C230" s="7"/>
      <c r="D230" s="7"/>
      <c r="E230" s="7"/>
      <c r="F230" s="7"/>
      <c r="G230" s="7"/>
      <c r="H230" s="7"/>
      <c r="I230" s="7"/>
      <c r="J230" s="7"/>
      <c r="K230" s="7"/>
      <c r="L230" s="7"/>
      <c r="M230" s="7"/>
    </row>
    <row r="231" spans="2:13" s="13" customFormat="1" ht="13.5" customHeight="1">
      <c r="B231" s="7"/>
      <c r="C231" s="7"/>
      <c r="D231" s="7"/>
      <c r="E231" s="7"/>
      <c r="F231" s="7"/>
      <c r="G231" s="7"/>
      <c r="H231" s="7"/>
      <c r="I231" s="7"/>
      <c r="J231" s="7"/>
      <c r="K231" s="7"/>
      <c r="L231" s="7"/>
      <c r="M231" s="7"/>
    </row>
    <row r="232" spans="2:13" s="13" customFormat="1" ht="13.5" customHeight="1">
      <c r="B232" s="7"/>
      <c r="C232" s="7"/>
      <c r="D232" s="7"/>
      <c r="E232" s="7"/>
      <c r="F232" s="7"/>
      <c r="G232" s="7"/>
      <c r="H232" s="7"/>
      <c r="I232" s="7"/>
      <c r="J232" s="7"/>
      <c r="K232" s="7"/>
      <c r="L232" s="7"/>
      <c r="M232" s="7"/>
    </row>
    <row r="233" spans="2:13" s="13" customFormat="1" ht="13.5" customHeight="1">
      <c r="B233" s="7"/>
      <c r="C233" s="7"/>
      <c r="D233" s="7"/>
      <c r="E233" s="7"/>
      <c r="F233" s="7"/>
      <c r="G233" s="7"/>
      <c r="H233" s="7"/>
      <c r="I233" s="7"/>
      <c r="J233" s="7"/>
      <c r="K233" s="7"/>
      <c r="L233" s="7"/>
      <c r="M233" s="7"/>
    </row>
    <row r="234" spans="2:13" s="13" customFormat="1" ht="13.5" customHeight="1">
      <c r="B234" s="7"/>
      <c r="C234" s="7"/>
      <c r="D234" s="7"/>
      <c r="E234" s="7"/>
      <c r="F234" s="7"/>
      <c r="G234" s="7"/>
      <c r="H234" s="7"/>
      <c r="I234" s="7"/>
      <c r="J234" s="7"/>
      <c r="K234" s="7"/>
      <c r="L234" s="7"/>
      <c r="M234" s="7"/>
    </row>
    <row r="235" spans="2:13" s="13" customFormat="1" ht="13.5" customHeight="1">
      <c r="B235" s="7"/>
      <c r="C235" s="7"/>
      <c r="D235" s="7"/>
      <c r="E235" s="7"/>
      <c r="F235" s="7"/>
      <c r="G235" s="7"/>
      <c r="H235" s="7"/>
      <c r="I235" s="7"/>
      <c r="J235" s="7"/>
      <c r="K235" s="7"/>
      <c r="L235" s="7"/>
      <c r="M235" s="7"/>
    </row>
    <row r="236" spans="2:13" s="13" customFormat="1" ht="13.5" customHeight="1">
      <c r="B236" s="7"/>
      <c r="C236" s="7"/>
      <c r="D236" s="7"/>
      <c r="E236" s="7"/>
      <c r="F236" s="7"/>
      <c r="G236" s="7"/>
      <c r="H236" s="7"/>
      <c r="I236" s="7"/>
      <c r="J236" s="7"/>
      <c r="K236" s="7"/>
      <c r="L236" s="7"/>
      <c r="M236" s="7"/>
    </row>
    <row r="237" spans="2:13" s="13" customFormat="1" ht="13.5" customHeight="1">
      <c r="B237" s="7"/>
      <c r="C237" s="7"/>
      <c r="D237" s="7"/>
      <c r="E237" s="7"/>
      <c r="F237" s="7"/>
      <c r="G237" s="7"/>
      <c r="H237" s="7"/>
      <c r="I237" s="7"/>
      <c r="J237" s="7"/>
      <c r="K237" s="7"/>
      <c r="L237" s="7"/>
      <c r="M237" s="7"/>
    </row>
    <row r="238" spans="2:13" s="13" customFormat="1" ht="13.5" customHeight="1">
      <c r="B238" s="7"/>
      <c r="C238" s="7"/>
      <c r="D238" s="7"/>
      <c r="E238" s="7"/>
      <c r="F238" s="7"/>
      <c r="G238" s="7"/>
      <c r="H238" s="7"/>
      <c r="I238" s="7"/>
      <c r="J238" s="7"/>
      <c r="K238" s="7"/>
      <c r="L238" s="7"/>
      <c r="M238" s="7"/>
    </row>
    <row r="239" spans="2:13" s="13" customFormat="1" ht="13.5" customHeight="1">
      <c r="B239" s="7"/>
      <c r="C239" s="7"/>
      <c r="D239" s="7"/>
      <c r="E239" s="7"/>
      <c r="F239" s="7"/>
      <c r="G239" s="7"/>
      <c r="H239" s="7"/>
      <c r="I239" s="7"/>
      <c r="J239" s="7"/>
      <c r="K239" s="7"/>
      <c r="L239" s="7"/>
      <c r="M239" s="7"/>
    </row>
    <row r="240" spans="2:13" s="13" customFormat="1" ht="13.5" customHeight="1">
      <c r="B240" s="7"/>
      <c r="C240" s="7"/>
      <c r="D240" s="7"/>
      <c r="E240" s="7"/>
      <c r="F240" s="7"/>
      <c r="G240" s="7"/>
      <c r="H240" s="7"/>
      <c r="I240" s="7"/>
      <c r="J240" s="7"/>
      <c r="K240" s="7"/>
      <c r="L240" s="7"/>
      <c r="M240" s="7"/>
    </row>
    <row r="241" spans="2:13" s="13" customFormat="1" ht="13.5" customHeight="1">
      <c r="B241" s="7"/>
      <c r="C241" s="7"/>
      <c r="D241" s="7"/>
      <c r="E241" s="7"/>
      <c r="F241" s="7"/>
      <c r="G241" s="7"/>
      <c r="H241" s="7"/>
      <c r="I241" s="7"/>
      <c r="J241" s="7"/>
      <c r="K241" s="7"/>
      <c r="L241" s="7"/>
      <c r="M241" s="7"/>
    </row>
    <row r="242" spans="2:13" s="13" customFormat="1" ht="13.5" customHeight="1">
      <c r="B242" s="7"/>
      <c r="C242" s="7"/>
      <c r="D242" s="7"/>
      <c r="E242" s="7"/>
      <c r="F242" s="7"/>
      <c r="G242" s="7"/>
      <c r="H242" s="7"/>
      <c r="I242" s="7"/>
      <c r="J242" s="7"/>
      <c r="K242" s="7"/>
      <c r="L242" s="7"/>
      <c r="M242" s="7"/>
    </row>
    <row r="243" spans="2:13" s="13" customFormat="1" ht="13.5" customHeight="1">
      <c r="B243" s="7"/>
      <c r="C243" s="7"/>
      <c r="D243" s="7"/>
      <c r="E243" s="7"/>
      <c r="F243" s="7"/>
      <c r="G243" s="7"/>
      <c r="H243" s="7"/>
      <c r="I243" s="7"/>
      <c r="J243" s="7"/>
      <c r="K243" s="7"/>
      <c r="L243" s="7"/>
      <c r="M243" s="7"/>
    </row>
    <row r="244" spans="2:13" s="13" customFormat="1" ht="13.5" customHeight="1">
      <c r="B244" s="7"/>
      <c r="C244" s="7"/>
      <c r="D244" s="7"/>
      <c r="E244" s="7"/>
      <c r="F244" s="7"/>
      <c r="G244" s="7"/>
      <c r="H244" s="7"/>
      <c r="I244" s="7"/>
      <c r="J244" s="7"/>
      <c r="K244" s="7"/>
      <c r="L244" s="7"/>
      <c r="M244" s="7"/>
    </row>
    <row r="245" spans="2:13" s="13" customFormat="1" ht="13.5" customHeight="1">
      <c r="B245" s="7"/>
      <c r="C245" s="7"/>
      <c r="D245" s="7"/>
      <c r="E245" s="7"/>
      <c r="F245" s="7"/>
      <c r="G245" s="7"/>
      <c r="H245" s="7"/>
      <c r="I245" s="7"/>
      <c r="J245" s="7"/>
      <c r="K245" s="7"/>
      <c r="L245" s="7"/>
      <c r="M245" s="7"/>
    </row>
    <row r="246" spans="2:13" s="13" customFormat="1" ht="13.5" customHeight="1">
      <c r="B246" s="7"/>
      <c r="C246" s="7"/>
      <c r="D246" s="7"/>
      <c r="E246" s="7"/>
      <c r="F246" s="7"/>
      <c r="G246" s="7"/>
      <c r="H246" s="7"/>
      <c r="I246" s="7"/>
      <c r="J246" s="7"/>
      <c r="K246" s="7"/>
      <c r="L246" s="7"/>
      <c r="M246" s="7"/>
    </row>
    <row r="247" spans="2:13" s="13" customFormat="1" ht="13.5" customHeight="1">
      <c r="B247" s="7"/>
      <c r="C247" s="7"/>
      <c r="D247" s="7"/>
      <c r="E247" s="7"/>
      <c r="F247" s="7"/>
      <c r="G247" s="7"/>
      <c r="H247" s="7"/>
      <c r="I247" s="7"/>
      <c r="J247" s="7"/>
      <c r="K247" s="7"/>
      <c r="L247" s="7"/>
      <c r="M247" s="7"/>
    </row>
    <row r="248" spans="2:13" s="13" customFormat="1" ht="13.5" customHeight="1">
      <c r="B248" s="7"/>
      <c r="C248" s="7"/>
      <c r="D248" s="7"/>
      <c r="E248" s="7"/>
      <c r="F248" s="7"/>
      <c r="G248" s="7"/>
      <c r="H248" s="7"/>
      <c r="I248" s="7"/>
      <c r="J248" s="7"/>
      <c r="K248" s="7"/>
      <c r="L248" s="7"/>
      <c r="M248" s="7"/>
    </row>
    <row r="249" spans="2:13" s="13" customFormat="1" ht="13.5" customHeight="1">
      <c r="B249" s="7"/>
      <c r="C249" s="7"/>
      <c r="D249" s="7"/>
      <c r="E249" s="7"/>
      <c r="F249" s="7"/>
      <c r="G249" s="7"/>
      <c r="H249" s="7"/>
      <c r="I249" s="7"/>
      <c r="J249" s="7"/>
      <c r="K249" s="7"/>
      <c r="L249" s="7"/>
      <c r="M249" s="7"/>
    </row>
    <row r="250" spans="2:13" s="13" customFormat="1" ht="13.5" customHeight="1">
      <c r="B250" s="7"/>
      <c r="C250" s="7"/>
      <c r="D250" s="7"/>
      <c r="E250" s="7"/>
      <c r="F250" s="7"/>
      <c r="G250" s="7"/>
      <c r="H250" s="7"/>
      <c r="I250" s="7"/>
      <c r="J250" s="7"/>
      <c r="K250" s="7"/>
      <c r="L250" s="7"/>
      <c r="M250" s="7"/>
    </row>
    <row r="251" spans="2:13" s="13" customFormat="1" ht="13.5" customHeight="1">
      <c r="B251" s="7"/>
      <c r="C251" s="7"/>
      <c r="D251" s="7"/>
      <c r="E251" s="7"/>
      <c r="F251" s="7"/>
      <c r="G251" s="7"/>
      <c r="H251" s="7"/>
      <c r="I251" s="7"/>
      <c r="J251" s="7"/>
      <c r="K251" s="7"/>
      <c r="L251" s="7"/>
      <c r="M251" s="7"/>
    </row>
    <row r="252" spans="2:13" s="13" customFormat="1" ht="13.5" customHeight="1">
      <c r="B252" s="7"/>
      <c r="C252" s="7"/>
      <c r="D252" s="7"/>
      <c r="E252" s="7"/>
      <c r="F252" s="7"/>
      <c r="G252" s="7"/>
      <c r="H252" s="7"/>
      <c r="I252" s="7"/>
      <c r="J252" s="7"/>
      <c r="K252" s="7"/>
      <c r="L252" s="7"/>
      <c r="M252" s="7"/>
    </row>
    <row r="253" spans="2:13" s="13" customFormat="1" ht="13.5" customHeight="1">
      <c r="B253" s="7"/>
      <c r="C253" s="7"/>
      <c r="D253" s="7"/>
      <c r="E253" s="7"/>
      <c r="F253" s="7"/>
      <c r="G253" s="7"/>
      <c r="H253" s="7"/>
      <c r="I253" s="7"/>
      <c r="J253" s="7"/>
      <c r="K253" s="7"/>
      <c r="L253" s="7"/>
      <c r="M253" s="7"/>
    </row>
    <row r="254" spans="2:13" s="13" customFormat="1" ht="13.5" customHeight="1">
      <c r="B254" s="7"/>
      <c r="C254" s="7"/>
      <c r="D254" s="7"/>
      <c r="E254" s="7"/>
      <c r="F254" s="7"/>
      <c r="G254" s="7"/>
      <c r="H254" s="7"/>
      <c r="I254" s="7"/>
      <c r="J254" s="7"/>
      <c r="K254" s="7"/>
      <c r="L254" s="7"/>
      <c r="M254" s="7"/>
    </row>
    <row r="255" spans="2:13" s="13" customFormat="1" ht="13.5" customHeight="1">
      <c r="B255" s="7"/>
      <c r="C255" s="7"/>
      <c r="D255" s="7"/>
      <c r="E255" s="7"/>
      <c r="F255" s="7"/>
      <c r="G255" s="7"/>
      <c r="H255" s="7"/>
      <c r="I255" s="7"/>
      <c r="J255" s="7"/>
      <c r="K255" s="7"/>
      <c r="L255" s="7"/>
      <c r="M255" s="7"/>
    </row>
    <row r="256" spans="2:13" s="13" customFormat="1" ht="13.5" customHeight="1">
      <c r="B256" s="7"/>
      <c r="C256" s="7"/>
      <c r="D256" s="7"/>
      <c r="E256" s="7"/>
      <c r="F256" s="7"/>
      <c r="G256" s="7"/>
      <c r="H256" s="7"/>
      <c r="I256" s="7"/>
      <c r="J256" s="7"/>
      <c r="K256" s="7"/>
      <c r="L256" s="7"/>
      <c r="M256" s="7"/>
    </row>
    <row r="257" spans="2:22" s="10" customFormat="1" ht="13.5" customHeight="1">
      <c r="B257" s="7"/>
      <c r="C257" s="7"/>
      <c r="D257" s="7"/>
      <c r="E257" s="7"/>
      <c r="F257" s="7"/>
      <c r="G257" s="7"/>
      <c r="H257" s="7"/>
      <c r="I257" s="7"/>
      <c r="J257" s="7"/>
      <c r="K257" s="7"/>
      <c r="L257" s="7"/>
      <c r="M257" s="7"/>
      <c r="N257" s="13"/>
      <c r="O257" s="13"/>
      <c r="P257" s="13"/>
      <c r="Q257" s="13"/>
      <c r="R257" s="13"/>
      <c r="S257" s="13"/>
      <c r="T257" s="13"/>
      <c r="U257" s="13"/>
      <c r="V257" s="13"/>
    </row>
    <row r="258" spans="2:22" ht="15" customHeight="1">
      <c r="N258" s="15"/>
      <c r="O258" s="15"/>
      <c r="P258" s="15"/>
      <c r="Q258" s="15"/>
      <c r="R258" s="15"/>
      <c r="S258" s="15"/>
      <c r="T258" s="15"/>
      <c r="U258" s="15"/>
      <c r="V258" s="15"/>
    </row>
    <row r="259" spans="2:22" s="9" customFormat="1" ht="18" customHeight="1">
      <c r="B259" s="7"/>
      <c r="C259" s="7"/>
      <c r="D259" s="7"/>
      <c r="E259" s="7"/>
      <c r="F259" s="7"/>
      <c r="G259" s="7"/>
      <c r="H259" s="7"/>
      <c r="I259" s="7"/>
      <c r="J259" s="7"/>
      <c r="K259" s="7"/>
      <c r="L259" s="7"/>
      <c r="M259" s="7"/>
      <c r="N259" s="7"/>
      <c r="O259" s="7"/>
      <c r="P259" s="7"/>
      <c r="Q259" s="7"/>
      <c r="R259" s="7"/>
      <c r="S259" s="7"/>
      <c r="T259" s="7"/>
      <c r="U259" s="7"/>
      <c r="V259" s="7"/>
    </row>
    <row r="260" spans="2:22" s="9" customFormat="1" ht="18" customHeight="1">
      <c r="B260" s="7"/>
      <c r="C260" s="7"/>
      <c r="D260" s="7"/>
      <c r="E260" s="7"/>
      <c r="F260" s="7"/>
      <c r="G260" s="7"/>
      <c r="H260" s="7"/>
      <c r="I260" s="7"/>
      <c r="J260" s="7"/>
      <c r="K260" s="7"/>
      <c r="L260" s="7"/>
      <c r="M260" s="7"/>
    </row>
    <row r="261" spans="2:22" s="9" customFormat="1" ht="18" customHeight="1">
      <c r="B261" s="7"/>
      <c r="C261" s="7"/>
      <c r="D261" s="7"/>
      <c r="E261" s="7"/>
      <c r="F261" s="7"/>
      <c r="G261" s="7"/>
      <c r="H261" s="7"/>
      <c r="I261" s="7"/>
      <c r="J261" s="7"/>
      <c r="K261" s="7"/>
      <c r="L261" s="7"/>
      <c r="M261" s="7"/>
    </row>
    <row r="262" spans="2:22" s="9" customFormat="1" ht="18" customHeight="1">
      <c r="B262" s="7"/>
      <c r="C262" s="7"/>
      <c r="D262" s="7"/>
      <c r="E262" s="7"/>
      <c r="F262" s="7"/>
      <c r="G262" s="7"/>
      <c r="H262" s="7"/>
      <c r="I262" s="7"/>
      <c r="J262" s="7"/>
      <c r="K262" s="7"/>
      <c r="L262" s="7"/>
      <c r="M262" s="7"/>
    </row>
    <row r="263" spans="2:22" s="9" customFormat="1" ht="18" customHeight="1">
      <c r="B263" s="7"/>
      <c r="C263" s="7"/>
      <c r="D263" s="7"/>
      <c r="E263" s="7"/>
      <c r="F263" s="7"/>
      <c r="G263" s="7"/>
      <c r="H263" s="7"/>
      <c r="I263" s="7"/>
      <c r="J263" s="7"/>
      <c r="K263" s="7"/>
      <c r="L263" s="7"/>
      <c r="M263" s="7"/>
    </row>
    <row r="264" spans="2:22" s="9" customFormat="1" ht="18" customHeight="1">
      <c r="B264" s="7"/>
      <c r="C264" s="7"/>
      <c r="D264" s="7"/>
      <c r="E264" s="7"/>
      <c r="F264" s="7"/>
      <c r="G264" s="7"/>
      <c r="H264" s="7"/>
      <c r="I264" s="7"/>
      <c r="J264" s="7"/>
      <c r="K264" s="7"/>
      <c r="L264" s="7"/>
      <c r="M264" s="7"/>
    </row>
    <row r="265" spans="2:22" s="13" customFormat="1" ht="18" customHeight="1">
      <c r="B265" s="7"/>
      <c r="C265" s="7"/>
      <c r="D265" s="7"/>
      <c r="E265" s="7"/>
      <c r="F265" s="7"/>
      <c r="G265" s="7"/>
      <c r="H265" s="7"/>
      <c r="I265" s="7"/>
      <c r="J265" s="7"/>
      <c r="K265" s="7"/>
      <c r="L265" s="7"/>
      <c r="M265" s="7"/>
      <c r="N265" s="9"/>
      <c r="O265" s="9"/>
      <c r="P265" s="9"/>
      <c r="Q265" s="9"/>
      <c r="R265" s="9"/>
      <c r="S265" s="9"/>
      <c r="T265" s="9"/>
      <c r="U265" s="9"/>
      <c r="V265" s="9"/>
    </row>
    <row r="266" spans="2:22" s="13" customFormat="1" ht="18" customHeight="1">
      <c r="B266" s="7"/>
      <c r="C266" s="7"/>
      <c r="D266" s="7"/>
      <c r="E266" s="7"/>
      <c r="F266" s="7"/>
      <c r="G266" s="7"/>
      <c r="H266" s="7"/>
      <c r="I266" s="7"/>
      <c r="J266" s="7"/>
      <c r="K266" s="7"/>
      <c r="L266" s="7"/>
      <c r="M266" s="7"/>
      <c r="N266" s="22"/>
      <c r="O266" s="22"/>
      <c r="P266" s="22"/>
      <c r="Q266" s="6"/>
      <c r="R266" s="6"/>
      <c r="S266" s="6"/>
      <c r="T266" s="6"/>
      <c r="U266" s="6"/>
      <c r="V266" s="6"/>
    </row>
    <row r="267" spans="2:22" s="9" customFormat="1" ht="18" customHeight="1">
      <c r="B267" s="7"/>
      <c r="C267" s="7"/>
      <c r="D267" s="7"/>
      <c r="E267" s="7"/>
      <c r="F267" s="7"/>
      <c r="G267" s="7"/>
      <c r="H267" s="7"/>
      <c r="I267" s="7"/>
      <c r="J267" s="7"/>
      <c r="K267" s="7"/>
      <c r="L267" s="7"/>
      <c r="M267" s="7"/>
      <c r="N267" s="22"/>
      <c r="O267" s="22"/>
      <c r="P267" s="22"/>
      <c r="Q267" s="6"/>
      <c r="R267" s="6"/>
      <c r="S267" s="6"/>
      <c r="T267" s="6"/>
      <c r="U267" s="6"/>
      <c r="V267" s="6"/>
    </row>
    <row r="268" spans="2:22" s="9" customFormat="1" ht="18" customHeight="1">
      <c r="B268" s="7"/>
      <c r="C268" s="7"/>
      <c r="D268" s="7"/>
      <c r="E268" s="7"/>
      <c r="F268" s="7"/>
      <c r="G268" s="7"/>
      <c r="H268" s="7"/>
      <c r="I268" s="7"/>
      <c r="J268" s="7"/>
      <c r="K268" s="7"/>
      <c r="L268" s="7"/>
      <c r="M268" s="7"/>
    </row>
    <row r="269" spans="2:22" s="9" customFormat="1" ht="18" customHeight="1">
      <c r="B269" s="7"/>
      <c r="C269" s="7"/>
      <c r="D269" s="7"/>
      <c r="E269" s="7"/>
      <c r="F269" s="7"/>
      <c r="G269" s="7"/>
      <c r="H269" s="7"/>
      <c r="I269" s="7"/>
      <c r="J269" s="7"/>
      <c r="K269" s="7"/>
      <c r="L269" s="7"/>
      <c r="M269" s="7"/>
    </row>
    <row r="270" spans="2:22" s="13" customFormat="1" ht="18" customHeight="1">
      <c r="B270" s="7"/>
      <c r="C270" s="7"/>
      <c r="D270" s="7"/>
      <c r="E270" s="7"/>
      <c r="F270" s="7"/>
      <c r="G270" s="7"/>
      <c r="H270" s="7"/>
      <c r="I270" s="7"/>
      <c r="J270" s="7"/>
      <c r="K270" s="7"/>
      <c r="L270" s="7"/>
      <c r="M270" s="7"/>
      <c r="N270" s="9"/>
      <c r="O270" s="9"/>
      <c r="P270" s="9"/>
      <c r="Q270" s="9"/>
      <c r="R270" s="9"/>
      <c r="S270" s="9"/>
      <c r="T270" s="9"/>
      <c r="U270" s="9"/>
      <c r="V270" s="9"/>
    </row>
    <row r="271" spans="2:22" s="13" customFormat="1" ht="15" customHeight="1">
      <c r="B271" s="7"/>
      <c r="C271" s="7"/>
      <c r="D271" s="7"/>
      <c r="E271" s="7"/>
      <c r="F271" s="7"/>
      <c r="G271" s="7"/>
      <c r="H271" s="7"/>
      <c r="I271" s="7"/>
      <c r="J271" s="7"/>
      <c r="K271" s="7"/>
      <c r="L271" s="7"/>
      <c r="M271" s="7"/>
      <c r="N271" s="6"/>
      <c r="O271" s="6"/>
      <c r="P271" s="6"/>
      <c r="Q271" s="6"/>
      <c r="R271" s="6"/>
      <c r="S271" s="6"/>
      <c r="T271" s="6"/>
      <c r="U271" s="6"/>
      <c r="V271" s="6"/>
    </row>
    <row r="272" spans="2:22" s="13" customFormat="1" ht="15" customHeight="1">
      <c r="B272" s="7"/>
      <c r="C272" s="7"/>
      <c r="D272" s="7"/>
      <c r="E272" s="7"/>
      <c r="F272" s="7"/>
      <c r="G272" s="7"/>
      <c r="H272" s="7"/>
      <c r="I272" s="7"/>
      <c r="J272" s="7"/>
      <c r="K272" s="7"/>
      <c r="L272" s="7"/>
      <c r="M272" s="7"/>
      <c r="N272" s="6"/>
      <c r="O272" s="6"/>
      <c r="P272" s="6"/>
      <c r="Q272" s="6"/>
      <c r="R272" s="6"/>
      <c r="S272" s="6"/>
      <c r="T272" s="6"/>
      <c r="U272" s="6"/>
      <c r="V272" s="6"/>
    </row>
    <row r="273" spans="2:22" s="13" customFormat="1" ht="15" customHeight="1">
      <c r="B273" s="7"/>
      <c r="C273" s="7"/>
      <c r="D273" s="7"/>
      <c r="E273" s="7"/>
      <c r="F273" s="7"/>
      <c r="G273" s="7"/>
      <c r="H273" s="7"/>
      <c r="I273" s="7"/>
      <c r="J273" s="7"/>
      <c r="K273" s="7"/>
      <c r="L273" s="7"/>
      <c r="M273" s="7"/>
      <c r="N273" s="6"/>
      <c r="O273" s="6"/>
      <c r="P273" s="6"/>
      <c r="Q273" s="6"/>
      <c r="R273" s="6"/>
      <c r="S273" s="6"/>
      <c r="T273" s="6"/>
      <c r="U273" s="6"/>
      <c r="V273" s="6"/>
    </row>
    <row r="274" spans="2:22" s="13" customFormat="1" ht="15" customHeight="1">
      <c r="B274" s="7"/>
      <c r="C274" s="7"/>
      <c r="D274" s="7"/>
      <c r="E274" s="7"/>
      <c r="F274" s="7"/>
      <c r="G274" s="7"/>
      <c r="H274" s="7"/>
      <c r="I274" s="7"/>
      <c r="J274" s="7"/>
      <c r="K274" s="7"/>
      <c r="L274" s="7"/>
      <c r="M274" s="7"/>
      <c r="N274" s="6"/>
      <c r="O274" s="6"/>
      <c r="P274" s="6"/>
      <c r="Q274" s="6"/>
      <c r="R274" s="6"/>
      <c r="S274" s="6"/>
      <c r="T274" s="6"/>
      <c r="U274" s="6"/>
      <c r="V274" s="6"/>
    </row>
    <row r="275" spans="2:22" s="13" customFormat="1" ht="15" customHeight="1">
      <c r="B275" s="7"/>
      <c r="C275" s="7"/>
      <c r="D275" s="7"/>
      <c r="E275" s="7"/>
      <c r="F275" s="7"/>
      <c r="G275" s="7"/>
      <c r="H275" s="7"/>
      <c r="I275" s="7"/>
      <c r="J275" s="7"/>
      <c r="K275" s="7"/>
      <c r="L275" s="7"/>
      <c r="M275" s="7"/>
      <c r="N275" s="6"/>
      <c r="O275" s="6"/>
      <c r="P275" s="6"/>
      <c r="Q275" s="6"/>
      <c r="R275" s="6"/>
      <c r="S275" s="6"/>
      <c r="T275" s="6"/>
      <c r="U275" s="6"/>
      <c r="V275" s="6"/>
    </row>
    <row r="276" spans="2:22" s="13" customFormat="1" ht="15" customHeight="1">
      <c r="B276" s="7"/>
      <c r="C276" s="7"/>
      <c r="D276" s="7"/>
      <c r="E276" s="7"/>
      <c r="F276" s="7"/>
      <c r="G276" s="7"/>
      <c r="H276" s="7"/>
      <c r="I276" s="7"/>
      <c r="J276" s="7"/>
      <c r="K276" s="7"/>
      <c r="L276" s="7"/>
      <c r="M276" s="7"/>
      <c r="N276" s="6"/>
      <c r="O276" s="6"/>
      <c r="P276" s="6"/>
      <c r="Q276" s="6"/>
      <c r="R276" s="6"/>
      <c r="S276" s="6"/>
      <c r="T276" s="6"/>
      <c r="U276" s="6"/>
      <c r="V276" s="6"/>
    </row>
    <row r="277" spans="2:22" s="13" customFormat="1" ht="15" customHeight="1">
      <c r="B277" s="7"/>
      <c r="C277" s="7"/>
      <c r="D277" s="7"/>
      <c r="E277" s="7"/>
      <c r="F277" s="7"/>
      <c r="G277" s="7"/>
      <c r="H277" s="7"/>
      <c r="I277" s="7"/>
      <c r="J277" s="7"/>
      <c r="K277" s="7"/>
      <c r="L277" s="7"/>
      <c r="M277" s="7"/>
      <c r="N277" s="6"/>
      <c r="O277" s="6"/>
      <c r="P277" s="6"/>
      <c r="Q277" s="6"/>
      <c r="R277" s="6"/>
      <c r="S277" s="6"/>
      <c r="T277" s="6"/>
      <c r="U277" s="6"/>
      <c r="V277" s="6"/>
    </row>
    <row r="278" spans="2:22" s="13" customFormat="1" ht="15" customHeight="1">
      <c r="B278" s="7"/>
      <c r="C278" s="7"/>
      <c r="D278" s="7"/>
      <c r="E278" s="7"/>
      <c r="F278" s="7"/>
      <c r="G278" s="7"/>
      <c r="H278" s="7"/>
      <c r="I278" s="7"/>
      <c r="J278" s="7"/>
      <c r="K278" s="7"/>
      <c r="L278" s="7"/>
      <c r="M278" s="7"/>
      <c r="N278" s="22"/>
      <c r="O278" s="22"/>
      <c r="P278" s="22"/>
      <c r="Q278" s="6"/>
      <c r="R278" s="6"/>
      <c r="S278" s="6"/>
      <c r="T278" s="6"/>
      <c r="U278" s="6"/>
      <c r="V278" s="6"/>
    </row>
    <row r="279" spans="2:22" s="13" customFormat="1" ht="15" customHeight="1">
      <c r="B279" s="7"/>
      <c r="C279" s="7"/>
      <c r="D279" s="7"/>
      <c r="E279" s="7"/>
      <c r="F279" s="7"/>
      <c r="G279" s="7"/>
      <c r="H279" s="7"/>
      <c r="I279" s="7"/>
      <c r="J279" s="7"/>
      <c r="K279" s="7"/>
      <c r="L279" s="7"/>
      <c r="M279" s="7"/>
      <c r="N279" s="22"/>
      <c r="O279" s="22"/>
      <c r="P279" s="22"/>
      <c r="Q279" s="6"/>
      <c r="R279" s="6"/>
      <c r="S279" s="6"/>
      <c r="T279" s="6"/>
      <c r="U279" s="6"/>
      <c r="V279" s="6"/>
    </row>
    <row r="280" spans="2:22" s="13" customFormat="1" ht="15" customHeight="1">
      <c r="B280" s="7"/>
      <c r="C280" s="7"/>
      <c r="D280" s="7"/>
      <c r="E280" s="7"/>
      <c r="F280" s="7"/>
      <c r="G280" s="7"/>
      <c r="H280" s="7"/>
      <c r="I280" s="7"/>
      <c r="J280" s="7"/>
      <c r="K280" s="7"/>
      <c r="L280" s="7"/>
      <c r="M280" s="7"/>
      <c r="N280" s="22"/>
      <c r="O280" s="22"/>
      <c r="P280" s="22"/>
      <c r="Q280" s="6"/>
      <c r="R280" s="6"/>
      <c r="S280" s="6"/>
      <c r="T280" s="6"/>
      <c r="U280" s="6"/>
      <c r="V280" s="6"/>
    </row>
    <row r="281" spans="2:22" s="13" customFormat="1" ht="15" customHeight="1">
      <c r="B281" s="7"/>
      <c r="C281" s="7"/>
      <c r="D281" s="7"/>
      <c r="E281" s="7"/>
      <c r="F281" s="7"/>
      <c r="G281" s="7"/>
      <c r="H281" s="7"/>
      <c r="I281" s="7"/>
      <c r="J281" s="7"/>
      <c r="K281" s="7"/>
      <c r="L281" s="7"/>
      <c r="M281" s="7"/>
      <c r="N281" s="6"/>
      <c r="O281" s="6"/>
      <c r="P281" s="6"/>
      <c r="Q281" s="6"/>
      <c r="R281" s="6"/>
      <c r="S281" s="6"/>
      <c r="T281" s="6"/>
      <c r="U281" s="6"/>
      <c r="V281" s="6"/>
    </row>
    <row r="282" spans="2:22" s="13" customFormat="1" ht="15" customHeight="1">
      <c r="B282" s="7"/>
      <c r="C282" s="7"/>
      <c r="D282" s="7"/>
      <c r="E282" s="7"/>
      <c r="F282" s="7"/>
      <c r="G282" s="7"/>
      <c r="H282" s="7"/>
      <c r="I282" s="7"/>
      <c r="J282" s="7"/>
      <c r="K282" s="7"/>
      <c r="L282" s="7"/>
      <c r="M282" s="7"/>
      <c r="N282" s="22"/>
      <c r="O282" s="22"/>
      <c r="P282" s="22"/>
      <c r="Q282" s="6"/>
      <c r="R282" s="6"/>
      <c r="S282" s="6"/>
      <c r="T282" s="6"/>
      <c r="U282" s="6"/>
      <c r="V282" s="6"/>
    </row>
    <row r="283" spans="2:22" s="13" customFormat="1" ht="15" customHeight="1">
      <c r="B283" s="7"/>
      <c r="C283" s="7"/>
      <c r="D283" s="7"/>
      <c r="E283" s="7"/>
      <c r="F283" s="7"/>
      <c r="G283" s="7"/>
      <c r="H283" s="7"/>
      <c r="I283" s="7"/>
      <c r="J283" s="7"/>
      <c r="K283" s="7"/>
      <c r="L283" s="7"/>
      <c r="M283" s="7"/>
      <c r="N283" s="22"/>
      <c r="O283" s="22"/>
      <c r="P283" s="22"/>
      <c r="Q283" s="6"/>
      <c r="R283" s="6"/>
      <c r="S283" s="6"/>
      <c r="T283" s="6"/>
      <c r="U283" s="6"/>
      <c r="V283" s="6"/>
    </row>
    <row r="284" spans="2:22" s="13" customFormat="1" ht="15" customHeight="1">
      <c r="B284" s="7"/>
      <c r="C284" s="7"/>
      <c r="D284" s="7"/>
      <c r="E284" s="7"/>
      <c r="F284" s="7"/>
      <c r="G284" s="7"/>
      <c r="H284" s="7"/>
      <c r="I284" s="7"/>
      <c r="J284" s="7"/>
      <c r="K284" s="7"/>
      <c r="L284" s="7"/>
      <c r="M284" s="7"/>
      <c r="N284" s="22"/>
      <c r="O284" s="22"/>
      <c r="P284" s="22"/>
      <c r="Q284" s="6"/>
      <c r="R284" s="6"/>
      <c r="S284" s="6"/>
      <c r="T284" s="6"/>
      <c r="U284" s="6"/>
      <c r="V284" s="6"/>
    </row>
    <row r="285" spans="2:22" s="13" customFormat="1" ht="15" customHeight="1">
      <c r="B285" s="7"/>
      <c r="C285" s="7"/>
      <c r="D285" s="7"/>
      <c r="E285" s="7"/>
      <c r="F285" s="7"/>
      <c r="G285" s="7"/>
      <c r="H285" s="7"/>
      <c r="I285" s="7"/>
      <c r="J285" s="7"/>
      <c r="K285" s="7"/>
      <c r="L285" s="7"/>
      <c r="M285" s="7"/>
      <c r="N285" s="22"/>
      <c r="O285" s="22"/>
      <c r="P285" s="22"/>
      <c r="Q285" s="6"/>
      <c r="R285" s="6"/>
      <c r="S285" s="6"/>
      <c r="T285" s="6"/>
      <c r="U285" s="6"/>
      <c r="V285" s="6"/>
    </row>
    <row r="286" spans="2:22" s="13" customFormat="1" ht="15" customHeight="1">
      <c r="B286" s="7"/>
      <c r="C286" s="7"/>
      <c r="D286" s="7"/>
      <c r="E286" s="7"/>
      <c r="F286" s="7"/>
      <c r="G286" s="7"/>
      <c r="H286" s="7"/>
      <c r="I286" s="7"/>
      <c r="J286" s="7"/>
      <c r="K286" s="7"/>
      <c r="L286" s="7"/>
      <c r="M286" s="7"/>
      <c r="N286" s="22"/>
      <c r="O286" s="22"/>
      <c r="P286" s="22"/>
      <c r="Q286" s="6"/>
      <c r="R286" s="6"/>
      <c r="S286" s="6"/>
      <c r="T286" s="6"/>
      <c r="U286" s="6"/>
      <c r="V286" s="6"/>
    </row>
    <row r="287" spans="2:22" s="13" customFormat="1" ht="15" customHeight="1">
      <c r="B287" s="7"/>
      <c r="C287" s="7"/>
      <c r="D287" s="7"/>
      <c r="E287" s="7"/>
      <c r="F287" s="7"/>
      <c r="G287" s="7"/>
      <c r="H287" s="7"/>
      <c r="I287" s="7"/>
      <c r="J287" s="7"/>
      <c r="K287" s="7"/>
      <c r="L287" s="7"/>
      <c r="M287" s="7"/>
      <c r="N287" s="22"/>
      <c r="O287" s="22"/>
      <c r="P287" s="22"/>
      <c r="Q287" s="6"/>
      <c r="R287" s="6"/>
      <c r="S287" s="6"/>
      <c r="T287" s="6"/>
      <c r="U287" s="6"/>
      <c r="V287" s="6"/>
    </row>
    <row r="288" spans="2:22" s="13" customFormat="1" ht="15" customHeight="1">
      <c r="B288" s="7"/>
      <c r="C288" s="7"/>
      <c r="D288" s="7"/>
      <c r="E288" s="7"/>
      <c r="F288" s="7"/>
      <c r="G288" s="7"/>
      <c r="H288" s="7"/>
      <c r="I288" s="7"/>
      <c r="J288" s="7"/>
      <c r="K288" s="7"/>
      <c r="L288" s="7"/>
      <c r="M288" s="7"/>
      <c r="N288" s="22"/>
      <c r="O288" s="22"/>
      <c r="P288" s="22"/>
      <c r="Q288" s="6"/>
      <c r="R288" s="6"/>
      <c r="S288" s="6"/>
      <c r="T288" s="6"/>
      <c r="U288" s="6"/>
      <c r="V288" s="6"/>
    </row>
    <row r="289" spans="2:22" s="13" customFormat="1" ht="15" customHeight="1">
      <c r="B289" s="7"/>
      <c r="C289" s="7"/>
      <c r="D289" s="7"/>
      <c r="E289" s="7"/>
      <c r="F289" s="7"/>
      <c r="G289" s="7"/>
      <c r="H289" s="7"/>
      <c r="I289" s="7"/>
      <c r="J289" s="7"/>
      <c r="K289" s="7"/>
      <c r="L289" s="7"/>
      <c r="M289" s="7"/>
      <c r="N289" s="22"/>
      <c r="O289" s="22"/>
      <c r="P289" s="22"/>
      <c r="Q289" s="6"/>
      <c r="R289" s="6"/>
      <c r="S289" s="6"/>
      <c r="T289" s="6"/>
      <c r="U289" s="6"/>
      <c r="V289" s="6"/>
    </row>
    <row r="290" spans="2:22" s="13" customFormat="1" ht="15" customHeight="1">
      <c r="B290" s="7"/>
      <c r="C290" s="7"/>
      <c r="D290" s="7"/>
      <c r="E290" s="7"/>
      <c r="F290" s="7"/>
      <c r="G290" s="7"/>
      <c r="H290" s="7"/>
      <c r="I290" s="7"/>
      <c r="J290" s="7"/>
      <c r="K290" s="7"/>
      <c r="L290" s="7"/>
      <c r="M290" s="7"/>
      <c r="N290" s="22"/>
      <c r="O290" s="22"/>
      <c r="P290" s="22"/>
      <c r="Q290" s="6"/>
      <c r="R290" s="6"/>
      <c r="S290" s="6"/>
      <c r="T290" s="6"/>
      <c r="U290" s="6"/>
      <c r="V290" s="6"/>
    </row>
    <row r="291" spans="2:22" s="13" customFormat="1" ht="15" customHeight="1">
      <c r="B291" s="7"/>
      <c r="C291" s="7"/>
      <c r="D291" s="7"/>
      <c r="E291" s="7"/>
      <c r="F291" s="7"/>
      <c r="G291" s="7"/>
      <c r="H291" s="7"/>
      <c r="I291" s="7"/>
      <c r="J291" s="7"/>
      <c r="K291" s="7"/>
      <c r="L291" s="7"/>
      <c r="M291" s="7"/>
      <c r="N291" s="22"/>
      <c r="O291" s="22"/>
      <c r="P291" s="22"/>
      <c r="Q291" s="6"/>
      <c r="R291" s="6"/>
      <c r="S291" s="6"/>
      <c r="T291" s="6"/>
      <c r="U291" s="6"/>
      <c r="V291" s="6"/>
    </row>
    <row r="292" spans="2:22" s="13" customFormat="1" ht="15" customHeight="1">
      <c r="B292" s="7"/>
      <c r="C292" s="7"/>
      <c r="D292" s="7"/>
      <c r="E292" s="7"/>
      <c r="F292" s="7"/>
      <c r="G292" s="7"/>
      <c r="H292" s="7"/>
      <c r="I292" s="7"/>
      <c r="J292" s="7"/>
      <c r="K292" s="7"/>
      <c r="L292" s="7"/>
      <c r="M292" s="7"/>
      <c r="N292" s="22"/>
      <c r="O292" s="22"/>
      <c r="P292" s="22"/>
      <c r="Q292" s="6"/>
      <c r="R292" s="6"/>
      <c r="S292" s="6"/>
      <c r="T292" s="6"/>
      <c r="U292" s="6"/>
      <c r="V292" s="6"/>
    </row>
    <row r="293" spans="2:22" s="13" customFormat="1" ht="15" customHeight="1">
      <c r="B293" s="7"/>
      <c r="C293" s="7"/>
      <c r="D293" s="7"/>
      <c r="E293" s="7"/>
      <c r="F293" s="7"/>
      <c r="G293" s="7"/>
      <c r="H293" s="7"/>
      <c r="I293" s="7"/>
      <c r="J293" s="7"/>
      <c r="K293" s="7"/>
      <c r="L293" s="7"/>
      <c r="M293" s="7"/>
      <c r="N293" s="22"/>
      <c r="O293" s="22"/>
      <c r="P293" s="22"/>
      <c r="Q293" s="6"/>
      <c r="R293" s="6"/>
      <c r="S293" s="6"/>
      <c r="T293" s="6"/>
      <c r="U293" s="6"/>
      <c r="V293" s="6"/>
    </row>
    <row r="294" spans="2:22" s="13" customFormat="1" ht="15" customHeight="1">
      <c r="B294" s="7"/>
      <c r="C294" s="7"/>
      <c r="D294" s="7"/>
      <c r="E294" s="7"/>
      <c r="F294" s="7"/>
      <c r="G294" s="7"/>
      <c r="H294" s="7"/>
      <c r="I294" s="7"/>
      <c r="J294" s="7"/>
      <c r="K294" s="7"/>
      <c r="L294" s="7"/>
      <c r="M294" s="7"/>
      <c r="N294" s="22"/>
      <c r="O294" s="22"/>
      <c r="P294" s="22"/>
      <c r="Q294" s="6"/>
      <c r="R294" s="6"/>
      <c r="S294" s="6"/>
      <c r="T294" s="6"/>
      <c r="U294" s="6"/>
      <c r="V294" s="6"/>
    </row>
    <row r="295" spans="2:22" s="13" customFormat="1" ht="15" customHeight="1">
      <c r="B295" s="7"/>
      <c r="C295" s="7"/>
      <c r="D295" s="7"/>
      <c r="E295" s="7"/>
      <c r="F295" s="7"/>
      <c r="G295" s="7"/>
      <c r="H295" s="7"/>
      <c r="I295" s="7"/>
      <c r="J295" s="7"/>
      <c r="K295" s="7"/>
      <c r="L295" s="7"/>
      <c r="M295" s="7"/>
      <c r="N295" s="22"/>
      <c r="O295" s="22"/>
      <c r="P295" s="22"/>
      <c r="Q295" s="6"/>
      <c r="R295" s="6"/>
      <c r="S295" s="6"/>
      <c r="T295" s="6"/>
      <c r="U295" s="6"/>
      <c r="V295" s="6"/>
    </row>
    <row r="296" spans="2:22" s="13" customFormat="1" ht="15" customHeight="1">
      <c r="B296" s="7"/>
      <c r="C296" s="7"/>
      <c r="D296" s="7"/>
      <c r="E296" s="7"/>
      <c r="F296" s="7"/>
      <c r="G296" s="7"/>
      <c r="H296" s="7"/>
      <c r="I296" s="7"/>
      <c r="J296" s="7"/>
      <c r="K296" s="7"/>
      <c r="L296" s="7"/>
      <c r="M296" s="7"/>
      <c r="N296" s="22"/>
      <c r="O296" s="22"/>
      <c r="P296" s="22"/>
      <c r="Q296" s="6"/>
      <c r="R296" s="6"/>
      <c r="S296" s="6"/>
      <c r="T296" s="6"/>
      <c r="U296" s="6"/>
      <c r="V296" s="6"/>
    </row>
    <row r="297" spans="2:22" s="13" customFormat="1" ht="15" customHeight="1">
      <c r="B297" s="7"/>
      <c r="C297" s="7"/>
      <c r="D297" s="7"/>
      <c r="E297" s="7"/>
      <c r="F297" s="7"/>
      <c r="G297" s="7"/>
      <c r="H297" s="7"/>
      <c r="I297" s="7"/>
      <c r="J297" s="7"/>
      <c r="K297" s="7"/>
      <c r="L297" s="7"/>
      <c r="M297" s="7"/>
      <c r="N297" s="22"/>
      <c r="O297" s="22"/>
      <c r="P297" s="22"/>
      <c r="Q297" s="6"/>
      <c r="R297" s="6"/>
      <c r="S297" s="6"/>
      <c r="T297" s="6"/>
      <c r="U297" s="6"/>
      <c r="V297" s="6"/>
    </row>
    <row r="298" spans="2:22" ht="18" customHeight="1">
      <c r="N298" s="22"/>
      <c r="O298" s="22"/>
      <c r="P298" s="22"/>
      <c r="Q298" s="6"/>
      <c r="R298" s="6"/>
      <c r="S298" s="6"/>
      <c r="T298" s="6"/>
      <c r="U298" s="6"/>
      <c r="V298" s="6"/>
    </row>
  </sheetData>
  <mergeCells count="85">
    <mergeCell ref="N23:O23"/>
    <mergeCell ref="N22:O22"/>
    <mergeCell ref="N19:O19"/>
    <mergeCell ref="N15:P15"/>
    <mergeCell ref="N16:P16"/>
    <mergeCell ref="N20:O20"/>
    <mergeCell ref="C1:U1"/>
    <mergeCell ref="C2:U2"/>
    <mergeCell ref="N8:O8"/>
    <mergeCell ref="N13:O13"/>
    <mergeCell ref="N53:O53"/>
    <mergeCell ref="C29:U29"/>
    <mergeCell ref="C30:U30"/>
    <mergeCell ref="C31:U31"/>
    <mergeCell ref="C32:U32"/>
    <mergeCell ref="N50:O50"/>
    <mergeCell ref="N49:O49"/>
    <mergeCell ref="N40:O40"/>
    <mergeCell ref="N36:O36"/>
    <mergeCell ref="N37:O37"/>
    <mergeCell ref="N38:O38"/>
    <mergeCell ref="N47:O47"/>
    <mergeCell ref="N51:O51"/>
    <mergeCell ref="N48:O48"/>
    <mergeCell ref="N52:O52"/>
    <mergeCell ref="N39:O39"/>
    <mergeCell ref="S7:T7"/>
    <mergeCell ref="Q7:R7"/>
    <mergeCell ref="N17:P17"/>
    <mergeCell ref="N18:P18"/>
    <mergeCell ref="Q11:R11"/>
    <mergeCell ref="Q10:R10"/>
    <mergeCell ref="N41:O41"/>
    <mergeCell ref="N42:P42"/>
    <mergeCell ref="N43:P43"/>
    <mergeCell ref="N44:P44"/>
    <mergeCell ref="N24:O24"/>
    <mergeCell ref="N25:O25"/>
    <mergeCell ref="U7:V7"/>
    <mergeCell ref="N6:P7"/>
    <mergeCell ref="B6:M7"/>
    <mergeCell ref="N14:P14"/>
    <mergeCell ref="Q9:R9"/>
    <mergeCell ref="U14:V14"/>
    <mergeCell ref="N9:O9"/>
    <mergeCell ref="N10:O10"/>
    <mergeCell ref="Q13:R13"/>
    <mergeCell ref="Q12:R12"/>
    <mergeCell ref="N11:O11"/>
    <mergeCell ref="N12:O12"/>
    <mergeCell ref="Q22:R22"/>
    <mergeCell ref="S22:T22"/>
    <mergeCell ref="S21:T21"/>
    <mergeCell ref="S20:T20"/>
    <mergeCell ref="S19:T19"/>
    <mergeCell ref="U17:V17"/>
    <mergeCell ref="U16:V16"/>
    <mergeCell ref="Q21:R21"/>
    <mergeCell ref="N21:O21"/>
    <mergeCell ref="U15:V15"/>
    <mergeCell ref="U20:V20"/>
    <mergeCell ref="U23:V23"/>
    <mergeCell ref="U18:V18"/>
    <mergeCell ref="U19:V19"/>
    <mergeCell ref="U51:V51"/>
    <mergeCell ref="Q35:R35"/>
    <mergeCell ref="S35:T35"/>
    <mergeCell ref="U35:V35"/>
    <mergeCell ref="Q49:R49"/>
    <mergeCell ref="Q50:R50"/>
    <mergeCell ref="S47:T47"/>
    <mergeCell ref="S48:T48"/>
    <mergeCell ref="S49:T49"/>
    <mergeCell ref="S50:T50"/>
    <mergeCell ref="U42:V42"/>
    <mergeCell ref="U43:V43"/>
    <mergeCell ref="U44:V44"/>
    <mergeCell ref="U48:V48"/>
    <mergeCell ref="N45:P45"/>
    <mergeCell ref="N46:P46"/>
    <mergeCell ref="U45:V45"/>
    <mergeCell ref="B34:M35"/>
    <mergeCell ref="N34:P35"/>
    <mergeCell ref="U46:V46"/>
    <mergeCell ref="U47:V47"/>
  </mergeCells>
  <phoneticPr fontId="4"/>
  <printOptions horizontalCentered="1"/>
  <pageMargins left="0.19685039370078741" right="0.19685039370078741" top="0.51181102362204722" bottom="0.59055118110236227" header="0.35433070866141736" footer="0.31496062992125984"/>
  <pageSetup paperSize="9" orientation="portrait" cellComments="asDisplayed" r:id="rId1"/>
  <headerFooter alignWithMargins="0"/>
  <rowBreaks count="2" manualBreakCount="2">
    <brk id="142" max="16383" man="1"/>
    <brk id="196" max="16383" man="1"/>
  </rowBreaks>
  <colBreaks count="1" manualBreakCount="1">
    <brk id="22" max="2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K58"/>
  <sheetViews>
    <sheetView showGridLines="0" zoomScaleNormal="100" zoomScaleSheetLayoutView="120" workbookViewId="0"/>
  </sheetViews>
  <sheetFormatPr defaultColWidth="8.875" defaultRowHeight="13.5"/>
  <cols>
    <col min="1" max="1" customWidth="true" style="75" width="0.5" collapsed="true"/>
    <col min="2" max="2" customWidth="true" style="75" width="0.625" collapsed="true"/>
    <col min="3" max="14" customWidth="true" style="75" width="3.125" collapsed="true"/>
    <col min="15" max="16" customWidth="true" style="75" width="8.375" collapsed="true"/>
    <col min="17" max="17" customWidth="true" style="75" width="0.5" collapsed="true"/>
    <col min="18" max="19" customWidth="true" style="75" width="8.625" collapsed="true"/>
    <col min="20" max="20" customWidth="true" style="75" width="0.5" collapsed="true"/>
    <col min="21" max="22" customWidth="true" style="75" width="8.625" collapsed="true"/>
    <col min="23" max="23" customWidth="true" style="75" width="0.5" collapsed="true"/>
    <col min="24" max="25" customWidth="true" style="75" width="8.625" collapsed="true"/>
    <col min="26" max="26" customWidth="true" style="75" width="0.5" collapsed="true"/>
    <col min="27" max="27" customWidth="true" style="75" width="0.75" collapsed="true"/>
    <col min="28" max="16384" style="75" width="8.875" collapsed="true"/>
  </cols>
  <sheetData>
    <row r="1" spans="2:37" ht="18" customHeight="1">
      <c r="E1" s="365" t="s">
        <v>355</v>
      </c>
      <c r="F1" s="365"/>
      <c r="G1" s="365"/>
      <c r="H1" s="365"/>
      <c r="I1" s="365"/>
      <c r="J1" s="365"/>
      <c r="K1" s="365"/>
      <c r="L1" s="365"/>
      <c r="M1" s="365"/>
      <c r="N1" s="365"/>
      <c r="O1" s="365"/>
      <c r="P1" s="365"/>
      <c r="Q1" s="365"/>
      <c r="R1" s="365"/>
      <c r="S1" s="365"/>
      <c r="T1" s="365"/>
      <c r="U1" s="365"/>
      <c r="V1" s="365"/>
      <c r="W1" s="365"/>
      <c r="X1" s="365"/>
      <c r="Y1" s="365"/>
      <c r="Z1" s="73"/>
      <c r="AA1" s="272"/>
    </row>
    <row r="2" spans="2:37" ht="29.25" customHeight="1">
      <c r="C2" s="386" t="s">
        <v>369</v>
      </c>
      <c r="D2" s="386"/>
      <c r="E2" s="386"/>
      <c r="F2" s="386"/>
      <c r="G2" s="386"/>
      <c r="H2" s="386"/>
      <c r="I2" s="386"/>
      <c r="J2" s="386"/>
      <c r="K2" s="386"/>
      <c r="L2" s="386"/>
      <c r="M2" s="386"/>
      <c r="N2" s="386"/>
      <c r="O2" s="386"/>
      <c r="P2" s="386"/>
      <c r="Q2" s="386"/>
      <c r="R2" s="386"/>
      <c r="S2" s="386"/>
      <c r="T2" s="386"/>
      <c r="U2" s="386"/>
      <c r="V2" s="386"/>
      <c r="W2" s="386"/>
      <c r="X2" s="386"/>
      <c r="Y2" s="386"/>
      <c r="Z2" s="273"/>
    </row>
    <row r="3" spans="2:37" ht="13.5" customHeight="1">
      <c r="O3" s="249" t="str">
        <f>NWM!$O$3</f>
        <v>自　44652.0</v>
      </c>
      <c r="P3" s="129"/>
      <c r="Q3" s="129"/>
      <c r="R3" s="129"/>
      <c r="S3" s="129"/>
      <c r="T3" s="129"/>
      <c r="U3" s="129"/>
      <c r="V3" s="129"/>
      <c r="W3" s="129"/>
      <c r="X3" s="129"/>
      <c r="Y3" s="129"/>
      <c r="Z3" s="129"/>
      <c r="AA3" s="129"/>
      <c r="AB3" s="129"/>
      <c r="AC3" s="129"/>
      <c r="AD3" s="129"/>
      <c r="AE3" s="129"/>
      <c r="AF3" s="129"/>
      <c r="AG3" s="129"/>
      <c r="AH3" s="129"/>
      <c r="AI3" s="129"/>
      <c r="AJ3" s="129"/>
      <c r="AK3" s="129"/>
    </row>
    <row r="4" spans="2:37" ht="13.5" customHeight="1">
      <c r="D4" s="129"/>
      <c r="E4" s="129"/>
      <c r="F4" s="129"/>
      <c r="G4" s="129"/>
      <c r="H4" s="129"/>
      <c r="I4" s="129"/>
      <c r="J4" s="129"/>
      <c r="K4" s="129"/>
      <c r="L4" s="129"/>
      <c r="M4" s="129"/>
      <c r="N4" s="129"/>
      <c r="O4" s="249" t="str">
        <f>NWM!$O$4</f>
        <v>至　45016.0</v>
      </c>
      <c r="P4" s="129"/>
      <c r="Q4" s="129"/>
      <c r="R4" s="129"/>
      <c r="S4" s="129"/>
      <c r="T4" s="129"/>
      <c r="U4" s="129"/>
      <c r="V4" s="129"/>
      <c r="W4" s="129"/>
      <c r="X4" s="129"/>
      <c r="Y4" s="129"/>
      <c r="Z4" s="241"/>
    </row>
    <row r="5" spans="2:37" ht="15.75" customHeight="1" thickBot="1">
      <c r="C5" s="75" t="str">
        <f>IF(NWM!C33=0,"",NWM!C33)</f>
        <v/>
      </c>
      <c r="F5" s="129"/>
      <c r="G5" s="129"/>
      <c r="H5" s="129"/>
      <c r="I5" s="129"/>
      <c r="J5" s="129"/>
      <c r="K5" s="129"/>
      <c r="L5" s="129"/>
      <c r="M5" s="129"/>
      <c r="N5" s="129"/>
      <c r="O5" s="129"/>
      <c r="P5" s="131"/>
      <c r="Q5" s="131"/>
      <c r="R5" s="129"/>
      <c r="S5" s="129"/>
      <c r="T5" s="129"/>
      <c r="U5" s="129"/>
      <c r="V5" s="129"/>
      <c r="W5" s="129"/>
      <c r="X5" s="129"/>
      <c r="Y5" s="77" t="str">
        <f>NWM!$U$5</f>
        <v>（単位：千円）</v>
      </c>
      <c r="Z5" s="77"/>
    </row>
    <row r="6" spans="2:37" ht="14.25" thickBot="1">
      <c r="B6" s="366" t="s">
        <v>0</v>
      </c>
      <c r="C6" s="350"/>
      <c r="D6" s="350"/>
      <c r="E6" s="350"/>
      <c r="F6" s="350"/>
      <c r="G6" s="350"/>
      <c r="H6" s="350"/>
      <c r="I6" s="350"/>
      <c r="J6" s="350"/>
      <c r="K6" s="350"/>
      <c r="L6" s="350"/>
      <c r="M6" s="350"/>
      <c r="N6" s="351"/>
      <c r="O6" s="369" t="s">
        <v>1</v>
      </c>
      <c r="P6" s="350"/>
      <c r="Q6" s="368"/>
      <c r="R6" s="129"/>
      <c r="S6" s="129"/>
      <c r="T6" s="129"/>
      <c r="U6" s="129"/>
      <c r="V6" s="129"/>
      <c r="W6" s="129"/>
      <c r="X6" s="129"/>
    </row>
    <row r="7" spans="2:37">
      <c r="B7" s="158"/>
      <c r="C7" s="83"/>
      <c r="D7" s="83"/>
      <c r="E7" s="81" t="s">
        <v>356</v>
      </c>
      <c r="F7" s="81"/>
      <c r="G7" s="81"/>
      <c r="H7" s="81"/>
      <c r="I7" s="80"/>
      <c r="J7" s="81"/>
      <c r="K7" s="81"/>
      <c r="L7" s="81"/>
      <c r="M7" s="81"/>
      <c r="N7" s="80"/>
      <c r="O7" s="339" t="n">
        <f>PL!N7</f>
        <v>5064801.0</v>
      </c>
      <c r="P7" s="340"/>
      <c r="Q7" s="110"/>
    </row>
    <row r="8" spans="2:37">
      <c r="B8" s="158"/>
      <c r="C8" s="83"/>
      <c r="D8" s="83"/>
      <c r="E8" s="83"/>
      <c r="F8" s="81" t="s">
        <v>357</v>
      </c>
      <c r="G8" s="81"/>
      <c r="H8" s="81"/>
      <c r="I8" s="81"/>
      <c r="J8" s="81"/>
      <c r="K8" s="81"/>
      <c r="L8" s="81"/>
      <c r="M8" s="81"/>
      <c r="N8" s="80"/>
      <c r="O8" s="339" t="n">
        <f>PL!N8</f>
        <v>3335772.0</v>
      </c>
      <c r="P8" s="340"/>
      <c r="Q8" s="110"/>
    </row>
    <row r="9" spans="2:37">
      <c r="B9" s="158"/>
      <c r="C9" s="83"/>
      <c r="D9" s="83"/>
      <c r="E9" s="83"/>
      <c r="F9" s="81"/>
      <c r="G9" s="81" t="s">
        <v>58</v>
      </c>
      <c r="H9" s="81"/>
      <c r="I9" s="81"/>
      <c r="J9" s="81"/>
      <c r="K9" s="81"/>
      <c r="L9" s="81"/>
      <c r="M9" s="81"/>
      <c r="N9" s="80"/>
      <c r="O9" s="339" t="n">
        <f>PL!N9</f>
        <v>927660.0</v>
      </c>
      <c r="P9" s="340"/>
      <c r="Q9" s="110"/>
      <c r="S9" s="75" t="s">
        <v>358</v>
      </c>
    </row>
    <row r="10" spans="2:37">
      <c r="B10" s="158"/>
      <c r="C10" s="80"/>
      <c r="D10" s="80"/>
      <c r="E10" s="80"/>
      <c r="F10" s="81"/>
      <c r="G10" s="81"/>
      <c r="H10" s="81" t="s">
        <v>402</v>
      </c>
      <c r="I10" s="81"/>
      <c r="J10" s="81"/>
      <c r="K10" s="81"/>
      <c r="L10" s="81"/>
      <c r="M10" s="81"/>
      <c r="N10" s="80"/>
      <c r="O10" s="339" t="n">
        <f>PL!N10</f>
        <v>757048.0</v>
      </c>
      <c r="P10" s="340"/>
      <c r="Q10" s="110"/>
      <c r="R10" s="96"/>
      <c r="S10" s="96"/>
      <c r="T10" s="96"/>
      <c r="U10" s="96"/>
      <c r="V10" s="96"/>
      <c r="W10" s="96"/>
      <c r="X10" s="96"/>
      <c r="Y10" s="96"/>
      <c r="Z10" s="96"/>
      <c r="AA10" s="96"/>
    </row>
    <row r="11" spans="2:37">
      <c r="B11" s="158"/>
      <c r="C11" s="80"/>
      <c r="D11" s="80"/>
      <c r="E11" s="80"/>
      <c r="F11" s="81"/>
      <c r="G11" s="81"/>
      <c r="H11" s="81" t="s">
        <v>59</v>
      </c>
      <c r="I11" s="81"/>
      <c r="J11" s="81"/>
      <c r="K11" s="81"/>
      <c r="L11" s="81"/>
      <c r="M11" s="81"/>
      <c r="N11" s="80"/>
      <c r="O11" s="339" t="n">
        <f>PL!N11</f>
        <v>49660.0</v>
      </c>
      <c r="P11" s="340"/>
      <c r="Q11" s="110"/>
      <c r="R11" s="96"/>
      <c r="S11" s="96"/>
      <c r="T11" s="96"/>
      <c r="U11" s="96"/>
      <c r="V11" s="96"/>
      <c r="W11" s="96"/>
      <c r="X11" s="96"/>
      <c r="Y11" s="96"/>
      <c r="Z11" s="96"/>
      <c r="AA11" s="96"/>
    </row>
    <row r="12" spans="2:37">
      <c r="B12" s="158"/>
      <c r="C12" s="80"/>
      <c r="D12" s="80"/>
      <c r="E12" s="80"/>
      <c r="F12" s="81"/>
      <c r="G12" s="81"/>
      <c r="H12" s="81" t="s">
        <v>60</v>
      </c>
      <c r="I12" s="81"/>
      <c r="J12" s="81"/>
      <c r="K12" s="81"/>
      <c r="L12" s="81"/>
      <c r="M12" s="81"/>
      <c r="N12" s="80"/>
      <c r="O12" s="339" t="n">
        <f>PL!N12</f>
        <v>-19672.0</v>
      </c>
      <c r="P12" s="340"/>
      <c r="Q12" s="110"/>
      <c r="R12" s="96"/>
      <c r="S12" s="96"/>
      <c r="T12" s="96"/>
      <c r="U12" s="96"/>
      <c r="V12" s="96"/>
      <c r="W12" s="96"/>
      <c r="X12" s="96"/>
      <c r="Y12" s="96"/>
      <c r="Z12" s="96"/>
      <c r="AA12" s="96"/>
    </row>
    <row r="13" spans="2:37">
      <c r="B13" s="158"/>
      <c r="C13" s="80"/>
      <c r="D13" s="80"/>
      <c r="E13" s="80"/>
      <c r="F13" s="81"/>
      <c r="G13" s="81"/>
      <c r="H13" s="81" t="s">
        <v>35</v>
      </c>
      <c r="I13" s="81"/>
      <c r="J13" s="81"/>
      <c r="K13" s="81"/>
      <c r="L13" s="81"/>
      <c r="M13" s="81"/>
      <c r="N13" s="80"/>
      <c r="O13" s="339" t="n">
        <f>PL!N13</f>
        <v>140624.0</v>
      </c>
      <c r="P13" s="340"/>
      <c r="Q13" s="110"/>
      <c r="R13" s="96"/>
      <c r="S13" s="96"/>
      <c r="T13" s="96"/>
      <c r="U13" s="96"/>
      <c r="V13" s="96"/>
      <c r="W13" s="96"/>
      <c r="X13" s="96"/>
      <c r="Y13" s="96"/>
      <c r="Z13" s="96"/>
      <c r="AA13" s="96"/>
    </row>
    <row r="14" spans="2:37">
      <c r="B14" s="158"/>
      <c r="C14" s="80"/>
      <c r="D14" s="80"/>
      <c r="E14" s="80"/>
      <c r="F14" s="81"/>
      <c r="G14" s="81" t="s">
        <v>61</v>
      </c>
      <c r="H14" s="81"/>
      <c r="I14" s="81"/>
      <c r="J14" s="81"/>
      <c r="K14" s="81"/>
      <c r="L14" s="81"/>
      <c r="M14" s="81"/>
      <c r="N14" s="80"/>
      <c r="O14" s="339" t="n">
        <f>PL!N14</f>
        <v>2217568.0</v>
      </c>
      <c r="P14" s="340"/>
      <c r="Q14" s="110"/>
      <c r="R14" s="96"/>
      <c r="S14" s="96"/>
      <c r="T14" s="96"/>
      <c r="U14" s="96"/>
      <c r="V14" s="96"/>
      <c r="W14" s="96"/>
      <c r="X14" s="96"/>
      <c r="Y14" s="96"/>
      <c r="Z14" s="96"/>
      <c r="AA14" s="96"/>
    </row>
    <row r="15" spans="2:37">
      <c r="B15" s="158"/>
      <c r="C15" s="80"/>
      <c r="D15" s="80"/>
      <c r="E15" s="80"/>
      <c r="F15" s="81"/>
      <c r="G15" s="81"/>
      <c r="H15" s="81" t="s">
        <v>62</v>
      </c>
      <c r="I15" s="81"/>
      <c r="J15" s="81"/>
      <c r="K15" s="81"/>
      <c r="L15" s="81"/>
      <c r="M15" s="81"/>
      <c r="N15" s="80"/>
      <c r="O15" s="339" t="n">
        <f>PL!N15</f>
        <v>1473300.0</v>
      </c>
      <c r="P15" s="340"/>
      <c r="Q15" s="110"/>
      <c r="R15" s="96"/>
      <c r="S15" s="96"/>
      <c r="T15" s="96"/>
      <c r="U15" s="96"/>
      <c r="V15" s="96"/>
      <c r="W15" s="96"/>
      <c r="X15" s="96"/>
      <c r="Y15" s="96"/>
      <c r="Z15" s="96"/>
      <c r="AA15" s="96"/>
    </row>
    <row r="16" spans="2:37">
      <c r="B16" s="158"/>
      <c r="C16" s="80"/>
      <c r="D16" s="80"/>
      <c r="E16" s="80"/>
      <c r="F16" s="81"/>
      <c r="G16" s="81"/>
      <c r="H16" s="81" t="s">
        <v>63</v>
      </c>
      <c r="I16" s="81"/>
      <c r="J16" s="81"/>
      <c r="K16" s="81"/>
      <c r="L16" s="81"/>
      <c r="M16" s="81"/>
      <c r="N16" s="80"/>
      <c r="O16" s="339" t="n">
        <f>PL!N16</f>
        <v>55153.0</v>
      </c>
      <c r="P16" s="340"/>
      <c r="Q16" s="110"/>
      <c r="R16" s="96"/>
      <c r="S16" s="96"/>
      <c r="T16" s="96"/>
      <c r="U16" s="96"/>
      <c r="V16" s="96"/>
      <c r="W16" s="96"/>
      <c r="X16" s="96"/>
      <c r="Y16" s="96"/>
      <c r="Z16" s="96"/>
      <c r="AA16" s="96"/>
    </row>
    <row r="17" spans="2:27">
      <c r="B17" s="158"/>
      <c r="C17" s="80"/>
      <c r="D17" s="80"/>
      <c r="E17" s="80"/>
      <c r="F17" s="81"/>
      <c r="G17" s="81"/>
      <c r="H17" s="81" t="s">
        <v>430</v>
      </c>
      <c r="I17" s="81"/>
      <c r="J17" s="81"/>
      <c r="K17" s="81"/>
      <c r="L17" s="81"/>
      <c r="M17" s="81"/>
      <c r="N17" s="80"/>
      <c r="O17" s="339" t="n">
        <f>PL!N17</f>
        <v>689115.0</v>
      </c>
      <c r="P17" s="340"/>
      <c r="Q17" s="110"/>
      <c r="R17" s="96"/>
      <c r="S17" s="96"/>
      <c r="T17" s="96"/>
      <c r="U17" s="96"/>
      <c r="V17" s="96"/>
      <c r="W17" s="96"/>
      <c r="X17" s="96"/>
      <c r="Y17" s="96"/>
      <c r="Z17" s="96"/>
      <c r="AA17" s="96"/>
    </row>
    <row r="18" spans="2:27">
      <c r="B18" s="158"/>
      <c r="C18" s="80"/>
      <c r="D18" s="80"/>
      <c r="E18" s="80"/>
      <c r="F18" s="81"/>
      <c r="G18" s="81"/>
      <c r="H18" s="81" t="s">
        <v>431</v>
      </c>
      <c r="I18" s="81"/>
      <c r="J18" s="81"/>
      <c r="K18" s="81"/>
      <c r="L18" s="81"/>
      <c r="M18" s="81"/>
      <c r="N18" s="80"/>
      <c r="O18" s="339" t="str">
        <f>PL!N18</f>
        <v>-</v>
      </c>
      <c r="P18" s="340"/>
      <c r="Q18" s="110"/>
      <c r="R18" s="96"/>
      <c r="S18" s="96"/>
      <c r="T18" s="96"/>
      <c r="U18" s="96"/>
      <c r="V18" s="96"/>
      <c r="W18" s="96"/>
      <c r="X18" s="96"/>
      <c r="Y18" s="96"/>
      <c r="Z18" s="96"/>
      <c r="AA18" s="96"/>
    </row>
    <row r="19" spans="2:27">
      <c r="B19" s="158"/>
      <c r="C19" s="80"/>
      <c r="D19" s="80"/>
      <c r="E19" s="80"/>
      <c r="F19" s="81"/>
      <c r="G19" s="81" t="s">
        <v>432</v>
      </c>
      <c r="H19" s="81"/>
      <c r="I19" s="81"/>
      <c r="J19" s="81"/>
      <c r="K19" s="81"/>
      <c r="L19" s="81"/>
      <c r="M19" s="81"/>
      <c r="N19" s="80"/>
      <c r="O19" s="339" t="n">
        <f>PL!N19</f>
        <v>190545.0</v>
      </c>
      <c r="P19" s="340"/>
      <c r="Q19" s="110"/>
      <c r="R19" s="96"/>
      <c r="S19" s="96"/>
      <c r="T19" s="96"/>
      <c r="U19" s="96"/>
      <c r="V19" s="96"/>
      <c r="W19" s="96"/>
      <c r="X19" s="81"/>
      <c r="Y19" s="81"/>
      <c r="Z19" s="81"/>
      <c r="AA19" s="81"/>
    </row>
    <row r="20" spans="2:27">
      <c r="B20" s="158"/>
      <c r="C20" s="80"/>
      <c r="D20" s="80"/>
      <c r="E20" s="80"/>
      <c r="F20" s="81"/>
      <c r="G20" s="81"/>
      <c r="H20" s="80" t="s">
        <v>433</v>
      </c>
      <c r="I20" s="80"/>
      <c r="J20" s="81"/>
      <c r="K20" s="80"/>
      <c r="L20" s="81"/>
      <c r="M20" s="81"/>
      <c r="N20" s="80"/>
      <c r="O20" s="339" t="n">
        <f>PL!N20</f>
        <v>48187.0</v>
      </c>
      <c r="P20" s="340"/>
      <c r="Q20" s="110"/>
      <c r="R20" s="96"/>
      <c r="S20" s="96"/>
      <c r="T20" s="96"/>
      <c r="U20" s="96"/>
      <c r="V20" s="96"/>
      <c r="W20" s="96"/>
      <c r="X20" s="81"/>
      <c r="Y20" s="81"/>
      <c r="Z20" s="81"/>
      <c r="AA20" s="81"/>
    </row>
    <row r="21" spans="2:27">
      <c r="B21" s="158"/>
      <c r="C21" s="80"/>
      <c r="D21" s="80"/>
      <c r="E21" s="80"/>
      <c r="F21" s="81"/>
      <c r="G21" s="81"/>
      <c r="H21" s="81" t="s">
        <v>434</v>
      </c>
      <c r="I21" s="81"/>
      <c r="J21" s="81"/>
      <c r="K21" s="81"/>
      <c r="L21" s="81"/>
      <c r="M21" s="81"/>
      <c r="N21" s="80"/>
      <c r="O21" s="339" t="n">
        <f>PL!N21</f>
        <v>6211.0</v>
      </c>
      <c r="P21" s="340"/>
      <c r="Q21" s="110"/>
      <c r="R21" s="96"/>
      <c r="S21" s="96"/>
      <c r="T21" s="96"/>
      <c r="U21" s="96"/>
      <c r="V21" s="96"/>
      <c r="W21" s="96"/>
      <c r="X21" s="81"/>
      <c r="Y21" s="81"/>
      <c r="Z21" s="81"/>
      <c r="AA21" s="81"/>
    </row>
    <row r="22" spans="2:27">
      <c r="B22" s="158"/>
      <c r="C22" s="80"/>
      <c r="D22" s="80"/>
      <c r="E22" s="80"/>
      <c r="F22" s="81"/>
      <c r="G22" s="81"/>
      <c r="H22" s="81" t="s">
        <v>431</v>
      </c>
      <c r="I22" s="81"/>
      <c r="J22" s="81"/>
      <c r="K22" s="81"/>
      <c r="L22" s="81"/>
      <c r="M22" s="81"/>
      <c r="N22" s="80"/>
      <c r="O22" s="339" t="n">
        <f>PL!N22</f>
        <v>136147.0</v>
      </c>
      <c r="P22" s="340"/>
      <c r="Q22" s="110"/>
      <c r="R22" s="96"/>
      <c r="S22" s="96"/>
      <c r="T22" s="96"/>
      <c r="U22" s="96"/>
      <c r="V22" s="96"/>
      <c r="W22" s="96"/>
      <c r="X22" s="81"/>
      <c r="Y22" s="81"/>
      <c r="Z22" s="81"/>
      <c r="AA22" s="81"/>
    </row>
    <row r="23" spans="2:27">
      <c r="B23" s="158"/>
      <c r="C23" s="80"/>
      <c r="D23" s="80"/>
      <c r="E23" s="80"/>
      <c r="F23" s="88" t="s">
        <v>435</v>
      </c>
      <c r="G23" s="88"/>
      <c r="H23" s="81"/>
      <c r="I23" s="88"/>
      <c r="J23" s="81"/>
      <c r="K23" s="81"/>
      <c r="L23" s="81"/>
      <c r="M23" s="81"/>
      <c r="N23" s="80"/>
      <c r="O23" s="339" t="n">
        <f>PL!N23</f>
        <v>1729030.0</v>
      </c>
      <c r="P23" s="340"/>
      <c r="Q23" s="110"/>
      <c r="R23" s="96"/>
      <c r="S23" s="96"/>
      <c r="T23" s="96"/>
      <c r="U23" s="96"/>
      <c r="V23" s="96"/>
      <c r="W23" s="96"/>
      <c r="X23" s="81"/>
      <c r="Y23" s="81"/>
      <c r="Z23" s="81"/>
      <c r="AA23" s="81"/>
    </row>
    <row r="24" spans="2:27">
      <c r="B24" s="158"/>
      <c r="C24" s="80"/>
      <c r="D24" s="80"/>
      <c r="E24" s="80"/>
      <c r="F24" s="81"/>
      <c r="G24" s="81" t="s">
        <v>436</v>
      </c>
      <c r="H24" s="81"/>
      <c r="I24" s="80"/>
      <c r="J24" s="81"/>
      <c r="K24" s="81"/>
      <c r="L24" s="81"/>
      <c r="M24" s="81"/>
      <c r="N24" s="80"/>
      <c r="O24" s="339" t="n">
        <f>PL!N24</f>
        <v>1618479.0</v>
      </c>
      <c r="P24" s="340"/>
      <c r="Q24" s="110"/>
      <c r="R24" s="96"/>
      <c r="S24" s="96"/>
      <c r="T24" s="96"/>
      <c r="U24" s="96"/>
      <c r="V24" s="96"/>
      <c r="W24" s="96"/>
      <c r="X24" s="81"/>
      <c r="Y24" s="81"/>
      <c r="Z24" s="81"/>
      <c r="AA24" s="81"/>
    </row>
    <row r="25" spans="2:27">
      <c r="B25" s="158"/>
      <c r="C25" s="80"/>
      <c r="D25" s="80"/>
      <c r="E25" s="80"/>
      <c r="F25" s="81"/>
      <c r="G25" s="81" t="s">
        <v>437</v>
      </c>
      <c r="H25" s="81"/>
      <c r="I25" s="80"/>
      <c r="J25" s="81"/>
      <c r="K25" s="81"/>
      <c r="L25" s="81"/>
      <c r="M25" s="81"/>
      <c r="N25" s="80"/>
      <c r="O25" s="339" t="n">
        <f>PL!N25</f>
        <v>100375.0</v>
      </c>
      <c r="P25" s="340"/>
      <c r="Q25" s="110"/>
      <c r="R25" s="96"/>
      <c r="S25" s="96"/>
      <c r="T25" s="96"/>
      <c r="U25" s="96"/>
      <c r="V25" s="96"/>
      <c r="W25" s="96"/>
      <c r="X25" s="96"/>
      <c r="Y25" s="96"/>
      <c r="Z25" s="96"/>
      <c r="AA25" s="96"/>
    </row>
    <row r="26" spans="2:27">
      <c r="B26" s="158"/>
      <c r="C26" s="80"/>
      <c r="D26" s="80"/>
      <c r="E26" s="80"/>
      <c r="F26" s="81"/>
      <c r="G26" s="81" t="s">
        <v>431</v>
      </c>
      <c r="H26" s="81"/>
      <c r="I26" s="81"/>
      <c r="J26" s="81"/>
      <c r="K26" s="81"/>
      <c r="L26" s="81"/>
      <c r="M26" s="81"/>
      <c r="N26" s="80"/>
      <c r="O26" s="339" t="n">
        <f>PL!N27</f>
        <v>10176.0</v>
      </c>
      <c r="P26" s="340"/>
      <c r="Q26" s="110"/>
      <c r="R26" s="96"/>
      <c r="S26" s="96"/>
      <c r="T26" s="96"/>
      <c r="U26" s="96"/>
      <c r="V26" s="96"/>
      <c r="W26" s="96"/>
      <c r="X26" s="96"/>
      <c r="Y26" s="96"/>
      <c r="Z26" s="96"/>
      <c r="AA26" s="96"/>
    </row>
    <row r="27" spans="2:27">
      <c r="B27" s="158"/>
      <c r="C27" s="80"/>
      <c r="D27" s="80"/>
      <c r="E27" s="87" t="s">
        <v>442</v>
      </c>
      <c r="F27" s="87"/>
      <c r="G27" s="81"/>
      <c r="H27" s="81"/>
      <c r="I27" s="81"/>
      <c r="J27" s="81"/>
      <c r="K27" s="81"/>
      <c r="L27" s="80"/>
      <c r="M27" s="80"/>
      <c r="N27" s="80"/>
      <c r="O27" s="339" t="n">
        <f>PL!N28</f>
        <v>777658.0</v>
      </c>
      <c r="P27" s="340"/>
      <c r="Q27" s="110"/>
      <c r="R27" s="96"/>
      <c r="S27" s="96"/>
      <c r="T27" s="96"/>
      <c r="U27" s="96"/>
      <c r="V27" s="96"/>
      <c r="W27" s="96"/>
      <c r="X27" s="96"/>
      <c r="Y27" s="96"/>
      <c r="Z27" s="96"/>
      <c r="AA27" s="96"/>
    </row>
    <row r="28" spans="2:27">
      <c r="B28" s="158"/>
      <c r="C28" s="80"/>
      <c r="D28" s="80"/>
      <c r="E28" s="80"/>
      <c r="F28" s="87" t="s">
        <v>443</v>
      </c>
      <c r="G28" s="87"/>
      <c r="H28" s="81"/>
      <c r="I28" s="81"/>
      <c r="J28" s="81"/>
      <c r="K28" s="81"/>
      <c r="L28" s="80"/>
      <c r="M28" s="80"/>
      <c r="N28" s="80"/>
      <c r="O28" s="339" t="n">
        <f>PL!N29</f>
        <v>209903.0</v>
      </c>
      <c r="P28" s="340"/>
      <c r="Q28" s="110"/>
      <c r="R28" s="96"/>
      <c r="S28" s="96"/>
      <c r="T28" s="96"/>
      <c r="U28" s="96"/>
      <c r="V28" s="96"/>
      <c r="W28" s="96"/>
      <c r="X28" s="96"/>
      <c r="Y28" s="96"/>
      <c r="Z28" s="96"/>
      <c r="AA28" s="96"/>
    </row>
    <row r="29" spans="2:27">
      <c r="B29" s="158"/>
      <c r="C29" s="80"/>
      <c r="D29" s="80"/>
      <c r="E29" s="80"/>
      <c r="F29" s="81" t="s">
        <v>431</v>
      </c>
      <c r="G29" s="81"/>
      <c r="H29" s="80"/>
      <c r="I29" s="81"/>
      <c r="J29" s="81"/>
      <c r="K29" s="81"/>
      <c r="L29" s="80"/>
      <c r="M29" s="80"/>
      <c r="N29" s="80"/>
      <c r="O29" s="384" t="n">
        <f>PL!N30</f>
        <v>567755.0</v>
      </c>
      <c r="P29" s="385"/>
      <c r="Q29" s="110"/>
      <c r="R29" s="80"/>
      <c r="S29" s="80"/>
      <c r="T29" s="80"/>
      <c r="U29" s="80"/>
      <c r="V29" s="80"/>
      <c r="W29" s="80"/>
      <c r="X29" s="80"/>
      <c r="Y29" s="80"/>
      <c r="Z29" s="80"/>
      <c r="AA29" s="96"/>
    </row>
    <row r="30" spans="2:27">
      <c r="B30" s="161"/>
      <c r="C30" s="139"/>
      <c r="D30" s="139" t="s">
        <v>445</v>
      </c>
      <c r="E30" s="139"/>
      <c r="F30" s="138"/>
      <c r="G30" s="138"/>
      <c r="H30" s="139"/>
      <c r="I30" s="138"/>
      <c r="J30" s="138"/>
      <c r="K30" s="138"/>
      <c r="L30" s="139"/>
      <c r="M30" s="139"/>
      <c r="N30" s="139"/>
      <c r="O30" s="384" t="n">
        <f>PL!N31</f>
        <v>4287144.0</v>
      </c>
      <c r="P30" s="385"/>
      <c r="Q30" s="115"/>
      <c r="R30" s="80"/>
      <c r="S30" s="80"/>
      <c r="T30" s="80"/>
      <c r="U30" s="80"/>
      <c r="V30" s="80"/>
      <c r="W30" s="80"/>
      <c r="X30" s="80"/>
      <c r="Y30" s="80"/>
      <c r="Z30" s="80"/>
      <c r="AA30" s="96"/>
    </row>
    <row r="31" spans="2:27">
      <c r="B31" s="161"/>
      <c r="C31" s="80"/>
      <c r="D31" s="80"/>
      <c r="E31" s="81" t="s">
        <v>444</v>
      </c>
      <c r="F31" s="81"/>
      <c r="G31" s="81"/>
      <c r="H31" s="80"/>
      <c r="I31" s="81"/>
      <c r="J31" s="81"/>
      <c r="K31" s="81"/>
      <c r="L31" s="80"/>
      <c r="M31" s="80"/>
      <c r="N31" s="80"/>
      <c r="O31" s="339" t="str">
        <f>PL!N32</f>
        <v>-</v>
      </c>
      <c r="P31" s="340"/>
      <c r="Q31" s="116"/>
      <c r="R31" s="80"/>
      <c r="S31" s="80"/>
      <c r="T31" s="80"/>
      <c r="U31" s="80"/>
      <c r="V31" s="80"/>
      <c r="W31" s="80"/>
      <c r="X31" s="80"/>
      <c r="Y31" s="80"/>
      <c r="Z31" s="80"/>
      <c r="AA31" s="96"/>
    </row>
    <row r="32" spans="2:27">
      <c r="B32" s="158"/>
      <c r="C32" s="80"/>
      <c r="D32" s="80"/>
      <c r="E32" s="81"/>
      <c r="F32" s="81" t="s">
        <v>446</v>
      </c>
      <c r="G32" s="81"/>
      <c r="H32" s="80"/>
      <c r="I32" s="81"/>
      <c r="J32" s="81"/>
      <c r="K32" s="81"/>
      <c r="L32" s="80"/>
      <c r="M32" s="80"/>
      <c r="N32" s="80"/>
      <c r="O32" s="339" t="str">
        <f>PL!N33</f>
        <v>-</v>
      </c>
      <c r="P32" s="340"/>
      <c r="Q32" s="110"/>
      <c r="R32" s="80"/>
      <c r="S32" s="80"/>
      <c r="T32" s="80"/>
      <c r="U32" s="80"/>
      <c r="V32" s="80"/>
      <c r="W32" s="80"/>
      <c r="X32" s="80"/>
      <c r="Y32" s="80"/>
      <c r="Z32" s="80"/>
      <c r="AA32" s="96"/>
    </row>
    <row r="33" spans="2:27">
      <c r="B33" s="158"/>
      <c r="C33" s="80"/>
      <c r="D33" s="80"/>
      <c r="E33" s="80"/>
      <c r="F33" s="88" t="s">
        <v>447</v>
      </c>
      <c r="G33" s="88"/>
      <c r="H33" s="81"/>
      <c r="I33" s="88"/>
      <c r="J33" s="81"/>
      <c r="K33" s="81"/>
      <c r="L33" s="81"/>
      <c r="M33" s="81"/>
      <c r="N33" s="80"/>
      <c r="O33" s="339" t="str">
        <f>PL!N34</f>
        <v>-</v>
      </c>
      <c r="P33" s="340"/>
      <c r="Q33" s="110"/>
      <c r="R33" s="96"/>
      <c r="S33" s="96"/>
      <c r="T33" s="96"/>
      <c r="U33" s="96"/>
      <c r="V33" s="96"/>
      <c r="W33" s="96"/>
      <c r="X33" s="96"/>
      <c r="Y33" s="96"/>
      <c r="Z33" s="96"/>
      <c r="AA33" s="96"/>
    </row>
    <row r="34" spans="2:27">
      <c r="B34" s="158"/>
      <c r="C34" s="80"/>
      <c r="D34" s="80"/>
      <c r="E34" s="80"/>
      <c r="F34" s="88" t="s">
        <v>410</v>
      </c>
      <c r="G34" s="88"/>
      <c r="H34" s="81"/>
      <c r="I34" s="88"/>
      <c r="J34" s="81"/>
      <c r="K34" s="81"/>
      <c r="L34" s="81"/>
      <c r="M34" s="81"/>
      <c r="N34" s="80"/>
      <c r="O34" s="339" t="str">
        <f>PL!N35</f>
        <v>-</v>
      </c>
      <c r="P34" s="340"/>
      <c r="Q34" s="110"/>
      <c r="R34" s="96"/>
      <c r="S34" s="96"/>
      <c r="T34" s="96"/>
      <c r="U34" s="96"/>
      <c r="V34" s="96"/>
      <c r="W34" s="96"/>
      <c r="X34" s="96"/>
      <c r="Y34" s="96"/>
      <c r="Z34" s="96"/>
      <c r="AA34" s="96"/>
    </row>
    <row r="35" spans="2:27">
      <c r="B35" s="158"/>
      <c r="C35" s="80"/>
      <c r="D35" s="80"/>
      <c r="E35" s="80"/>
      <c r="F35" s="81" t="s">
        <v>449</v>
      </c>
      <c r="G35" s="81"/>
      <c r="H35" s="81"/>
      <c r="I35" s="81"/>
      <c r="J35" s="81"/>
      <c r="K35" s="81"/>
      <c r="L35" s="81"/>
      <c r="M35" s="81"/>
      <c r="N35" s="80"/>
      <c r="O35" s="339" t="str">
        <f>PL!N36</f>
        <v>-</v>
      </c>
      <c r="P35" s="340"/>
      <c r="Q35" s="110"/>
      <c r="R35" s="96"/>
      <c r="S35" s="96"/>
      <c r="T35" s="96"/>
      <c r="U35" s="96"/>
      <c r="V35" s="96"/>
      <c r="W35" s="96"/>
      <c r="X35" s="96"/>
      <c r="Y35" s="96"/>
      <c r="Z35" s="96"/>
      <c r="AA35" s="96"/>
    </row>
    <row r="36" spans="2:27">
      <c r="B36" s="158"/>
      <c r="C36" s="80"/>
      <c r="D36" s="80"/>
      <c r="E36" s="80"/>
      <c r="F36" s="81" t="s">
        <v>431</v>
      </c>
      <c r="G36" s="81"/>
      <c r="H36" s="81"/>
      <c r="I36" s="81"/>
      <c r="J36" s="81"/>
      <c r="K36" s="81"/>
      <c r="L36" s="81"/>
      <c r="M36" s="81"/>
      <c r="N36" s="80"/>
      <c r="O36" s="339" t="str">
        <f>PL!N37</f>
        <v>-</v>
      </c>
      <c r="P36" s="340"/>
      <c r="Q36" s="110"/>
      <c r="R36" s="96"/>
      <c r="S36" s="96"/>
      <c r="T36" s="96"/>
      <c r="U36" s="96"/>
      <c r="V36" s="96"/>
      <c r="W36" s="96"/>
      <c r="X36" s="96"/>
      <c r="Y36" s="96"/>
      <c r="Z36" s="96"/>
      <c r="AA36" s="96"/>
    </row>
    <row r="37" spans="2:27" ht="14.25" thickBot="1">
      <c r="B37" s="158"/>
      <c r="C37" s="80"/>
      <c r="D37" s="80"/>
      <c r="E37" s="81" t="s">
        <v>450</v>
      </c>
      <c r="F37" s="81"/>
      <c r="G37" s="81"/>
      <c r="H37" s="81"/>
      <c r="I37" s="81"/>
      <c r="J37" s="81"/>
      <c r="K37" s="81"/>
      <c r="L37" s="81"/>
      <c r="M37" s="81"/>
      <c r="N37" s="80"/>
      <c r="O37" s="339" t="str">
        <f>PL!N38</f>
        <v>-</v>
      </c>
      <c r="P37" s="340"/>
      <c r="Q37" s="110"/>
      <c r="R37" s="96"/>
      <c r="S37" s="96"/>
      <c r="T37" s="96"/>
      <c r="U37" s="96"/>
      <c r="V37" s="96"/>
      <c r="W37" s="96"/>
      <c r="X37" s="96"/>
      <c r="Y37" s="96"/>
      <c r="Z37" s="96"/>
      <c r="AA37" s="96"/>
    </row>
    <row r="38" spans="2:27">
      <c r="B38" s="158"/>
      <c r="C38" s="80"/>
      <c r="D38" s="80"/>
      <c r="E38" s="80"/>
      <c r="F38" s="81" t="s">
        <v>451</v>
      </c>
      <c r="G38" s="81"/>
      <c r="H38" s="81"/>
      <c r="I38" s="81"/>
      <c r="J38" s="81"/>
      <c r="K38" s="81"/>
      <c r="L38" s="80"/>
      <c r="M38" s="80"/>
      <c r="N38" s="80"/>
      <c r="O38" s="339" t="str">
        <f>PL!N39</f>
        <v>-</v>
      </c>
      <c r="P38" s="340"/>
      <c r="Q38" s="110"/>
      <c r="R38" s="460" t="s">
        <v>448</v>
      </c>
      <c r="S38" s="461"/>
      <c r="T38" s="461"/>
      <c r="U38" s="461"/>
      <c r="V38" s="461"/>
      <c r="W38" s="461"/>
      <c r="X38" s="461"/>
      <c r="Y38" s="461"/>
      <c r="Z38" s="462"/>
      <c r="AA38" s="96"/>
    </row>
    <row r="39" spans="2:27" ht="14.25" thickBot="1">
      <c r="B39" s="158"/>
      <c r="C39" s="152"/>
      <c r="D39" s="152"/>
      <c r="E39" s="152"/>
      <c r="F39" s="151" t="s">
        <v>431</v>
      </c>
      <c r="G39" s="151"/>
      <c r="H39" s="151"/>
      <c r="I39" s="151"/>
      <c r="J39" s="151"/>
      <c r="K39" s="151"/>
      <c r="L39" s="152"/>
      <c r="M39" s="152"/>
      <c r="N39" s="152"/>
      <c r="O39" s="339" t="str">
        <f>PL!N40</f>
        <v>-</v>
      </c>
      <c r="P39" s="340"/>
      <c r="Q39" s="110"/>
      <c r="R39" s="458" t="s">
        <v>460</v>
      </c>
      <c r="S39" s="451"/>
      <c r="T39" s="459"/>
      <c r="U39" s="451" t="s">
        <v>359</v>
      </c>
      <c r="V39" s="451"/>
      <c r="W39" s="459"/>
      <c r="X39" s="450" t="s">
        <v>360</v>
      </c>
      <c r="Y39" s="451"/>
      <c r="Z39" s="452"/>
      <c r="AA39" s="96"/>
    </row>
    <row r="40" spans="2:27">
      <c r="B40" s="245"/>
      <c r="C40" s="139"/>
      <c r="D40" s="139" t="s">
        <v>361</v>
      </c>
      <c r="E40" s="139"/>
      <c r="F40" s="138"/>
      <c r="G40" s="138"/>
      <c r="H40" s="138"/>
      <c r="I40" s="138"/>
      <c r="J40" s="138"/>
      <c r="K40" s="138"/>
      <c r="L40" s="138"/>
      <c r="M40" s="138"/>
      <c r="N40" s="139"/>
      <c r="O40" s="361" t="n">
        <f>PL!N41</f>
        <v>4287144.0</v>
      </c>
      <c r="P40" s="362"/>
      <c r="Q40" s="115"/>
      <c r="R40" s="455"/>
      <c r="S40" s="456"/>
      <c r="T40" s="457"/>
      <c r="U40" s="385" t="n">
        <f>O40</f>
        <v>4287144.0</v>
      </c>
      <c r="V40" s="385"/>
      <c r="W40" s="154"/>
      <c r="X40" s="385" t="str">
        <f>IF(NWM!U9="-","-",-NWM!U9)</f>
        <v>-</v>
      </c>
      <c r="Y40" s="385"/>
      <c r="Z40" s="155"/>
      <c r="AA40" s="96"/>
    </row>
    <row r="41" spans="2:27">
      <c r="B41" s="161"/>
      <c r="C41" s="80"/>
      <c r="D41" s="80" t="s">
        <v>452</v>
      </c>
      <c r="E41" s="80"/>
      <c r="F41" s="80"/>
      <c r="G41" s="80"/>
      <c r="H41" s="80"/>
      <c r="I41" s="80"/>
      <c r="J41" s="80"/>
      <c r="K41" s="80"/>
      <c r="L41" s="80"/>
      <c r="M41" s="81"/>
      <c r="N41" s="80"/>
      <c r="O41" s="357" t="n">
        <f>NWM!N10</f>
        <v>4839164.0</v>
      </c>
      <c r="P41" s="358"/>
      <c r="Q41" s="116"/>
      <c r="R41" s="453"/>
      <c r="S41" s="423"/>
      <c r="T41" s="424"/>
      <c r="U41" s="358" t="n">
        <f>NWM!S10</f>
        <v>4839164.0</v>
      </c>
      <c r="V41" s="358"/>
      <c r="W41" s="165"/>
      <c r="X41" s="358" t="str">
        <f>NWM!U10</f>
        <v>-</v>
      </c>
      <c r="Y41" s="358"/>
      <c r="Z41" s="110"/>
      <c r="AA41" s="96"/>
    </row>
    <row r="42" spans="2:27">
      <c r="B42" s="158"/>
      <c r="C42" s="80"/>
      <c r="D42" s="80"/>
      <c r="E42" s="80" t="s">
        <v>453</v>
      </c>
      <c r="F42" s="80"/>
      <c r="G42" s="159"/>
      <c r="H42" s="159"/>
      <c r="I42" s="159"/>
      <c r="J42" s="159"/>
      <c r="K42" s="159"/>
      <c r="L42" s="80"/>
      <c r="M42" s="81"/>
      <c r="N42" s="80"/>
      <c r="O42" s="339" t="n">
        <f>NWM!N11</f>
        <v>4029372.0</v>
      </c>
      <c r="P42" s="340"/>
      <c r="Q42" s="110"/>
      <c r="R42" s="444"/>
      <c r="S42" s="434"/>
      <c r="T42" s="414"/>
      <c r="U42" s="340" t="n">
        <f>NWM!S11</f>
        <v>4029372.0</v>
      </c>
      <c r="V42" s="340"/>
      <c r="W42" s="157"/>
      <c r="X42" s="340" t="str">
        <f>NWM!U11</f>
        <v>-</v>
      </c>
      <c r="Y42" s="340"/>
      <c r="Z42" s="110"/>
      <c r="AA42" s="96"/>
    </row>
    <row r="43" spans="2:27">
      <c r="B43" s="246"/>
      <c r="C43" s="152"/>
      <c r="D43" s="80"/>
      <c r="E43" s="80" t="s">
        <v>454</v>
      </c>
      <c r="F43" s="164"/>
      <c r="G43" s="164"/>
      <c r="H43" s="164"/>
      <c r="I43" s="164"/>
      <c r="J43" s="164"/>
      <c r="K43" s="164"/>
      <c r="L43" s="80"/>
      <c r="M43" s="81"/>
      <c r="N43" s="80"/>
      <c r="O43" s="384" t="n">
        <f>NWM!N12</f>
        <v>809791.0</v>
      </c>
      <c r="P43" s="385"/>
      <c r="Q43" s="114"/>
      <c r="R43" s="447"/>
      <c r="S43" s="441"/>
      <c r="T43" s="429"/>
      <c r="U43" s="385" t="n">
        <f>NWM!S12</f>
        <v>809791.0</v>
      </c>
      <c r="V43" s="385"/>
      <c r="W43" s="154"/>
      <c r="X43" s="385" t="str">
        <f>NWM!U12</f>
        <v>-</v>
      </c>
      <c r="Y43" s="385"/>
      <c r="Z43" s="114"/>
      <c r="AA43" s="96"/>
    </row>
    <row r="44" spans="2:27" ht="14.25" thickBot="1">
      <c r="B44" s="158"/>
      <c r="C44" s="139"/>
      <c r="D44" s="139" t="s">
        <v>362</v>
      </c>
      <c r="E44" s="233"/>
      <c r="F44" s="162"/>
      <c r="G44" s="162"/>
      <c r="H44" s="162"/>
      <c r="I44" s="234"/>
      <c r="J44" s="234"/>
      <c r="K44" s="234"/>
      <c r="L44" s="139"/>
      <c r="M44" s="139"/>
      <c r="N44" s="139"/>
      <c r="O44" s="361" t="n">
        <f>NWM!N13</f>
        <v>552020.0</v>
      </c>
      <c r="P44" s="362"/>
      <c r="Q44" s="115"/>
      <c r="R44" s="448"/>
      <c r="S44" s="449"/>
      <c r="T44" s="427"/>
      <c r="U44" s="358" t="n">
        <f>NWM!S13</f>
        <v>552020.0</v>
      </c>
      <c r="V44" s="358"/>
      <c r="W44" s="165"/>
      <c r="X44" s="362" t="str">
        <f>NWM!U13</f>
        <v>-</v>
      </c>
      <c r="Y44" s="362"/>
      <c r="Z44" s="116"/>
      <c r="AA44" s="96"/>
    </row>
    <row r="45" spans="2:27">
      <c r="B45" s="161"/>
      <c r="C45" s="80"/>
      <c r="D45" s="80" t="s">
        <v>455</v>
      </c>
      <c r="E45" s="80"/>
      <c r="F45" s="164"/>
      <c r="G45" s="164"/>
      <c r="H45" s="164"/>
      <c r="I45" s="159"/>
      <c r="J45" s="159"/>
      <c r="K45" s="159"/>
      <c r="L45" s="80"/>
      <c r="M45" s="80"/>
      <c r="N45" s="80"/>
      <c r="O45" s="445"/>
      <c r="P45" s="446"/>
      <c r="Q45" s="110"/>
      <c r="R45" s="439" t="n">
        <f>NWM!Q14</f>
        <v>154042.0</v>
      </c>
      <c r="S45" s="358"/>
      <c r="T45" s="165"/>
      <c r="U45" s="358" t="n">
        <f>NWM!S14</f>
        <v>-154042.0</v>
      </c>
      <c r="V45" s="358"/>
      <c r="W45" s="165"/>
      <c r="X45" s="434"/>
      <c r="Y45" s="434"/>
      <c r="Z45" s="454"/>
      <c r="AA45" s="96"/>
    </row>
    <row r="46" spans="2:27">
      <c r="B46" s="158"/>
      <c r="C46" s="80"/>
      <c r="D46" s="80"/>
      <c r="E46" s="164" t="s">
        <v>456</v>
      </c>
      <c r="F46" s="164"/>
      <c r="G46" s="164"/>
      <c r="H46" s="159"/>
      <c r="I46" s="159"/>
      <c r="J46" s="159"/>
      <c r="K46" s="159"/>
      <c r="L46" s="80"/>
      <c r="M46" s="80"/>
      <c r="N46" s="80"/>
      <c r="O46" s="445"/>
      <c r="P46" s="446"/>
      <c r="Q46" s="110"/>
      <c r="R46" s="443" t="n">
        <f>NWM!Q15</f>
        <v>476446.0</v>
      </c>
      <c r="S46" s="340"/>
      <c r="T46" s="157"/>
      <c r="U46" s="340" t="n">
        <f>NWM!S15</f>
        <v>-476446.0</v>
      </c>
      <c r="V46" s="340"/>
      <c r="W46" s="157"/>
      <c r="X46" s="434"/>
      <c r="Y46" s="434"/>
      <c r="Z46" s="404"/>
      <c r="AA46" s="96"/>
    </row>
    <row r="47" spans="2:27">
      <c r="B47" s="158"/>
      <c r="C47" s="80"/>
      <c r="D47" s="80"/>
      <c r="E47" s="164" t="s">
        <v>457</v>
      </c>
      <c r="F47" s="164"/>
      <c r="G47" s="164"/>
      <c r="H47" s="164"/>
      <c r="I47" s="159"/>
      <c r="J47" s="159"/>
      <c r="K47" s="159"/>
      <c r="L47" s="80"/>
      <c r="M47" s="80"/>
      <c r="N47" s="80"/>
      <c r="O47" s="445"/>
      <c r="P47" s="446"/>
      <c r="Q47" s="110"/>
      <c r="R47" s="443" t="n">
        <f>NWM!Q16</f>
        <v>-689115.0</v>
      </c>
      <c r="S47" s="340"/>
      <c r="T47" s="157"/>
      <c r="U47" s="340" t="n">
        <f>NWM!S16</f>
        <v>689115.0</v>
      </c>
      <c r="V47" s="340"/>
      <c r="W47" s="157"/>
      <c r="X47" s="434"/>
      <c r="Y47" s="434"/>
      <c r="Z47" s="404"/>
      <c r="AA47" s="96"/>
    </row>
    <row r="48" spans="2:27">
      <c r="B48" s="158"/>
      <c r="C48" s="80"/>
      <c r="D48" s="80"/>
      <c r="E48" s="164" t="s">
        <v>458</v>
      </c>
      <c r="F48" s="164"/>
      <c r="G48" s="164"/>
      <c r="H48" s="164"/>
      <c r="I48" s="159"/>
      <c r="J48" s="159"/>
      <c r="K48" s="159"/>
      <c r="L48" s="80"/>
      <c r="M48" s="80"/>
      <c r="N48" s="80"/>
      <c r="O48" s="445"/>
      <c r="P48" s="446"/>
      <c r="Q48" s="110"/>
      <c r="R48" s="443" t="n">
        <f>NWM!Q17</f>
        <v>1041984.0</v>
      </c>
      <c r="S48" s="340"/>
      <c r="T48" s="157"/>
      <c r="U48" s="340" t="n">
        <f>NWM!S17</f>
        <v>-1041984.0</v>
      </c>
      <c r="V48" s="340"/>
      <c r="W48" s="157"/>
      <c r="X48" s="434"/>
      <c r="Y48" s="434"/>
      <c r="Z48" s="404"/>
      <c r="AA48" s="96"/>
    </row>
    <row r="49" spans="2:27">
      <c r="B49" s="158"/>
      <c r="C49" s="80"/>
      <c r="D49" s="80"/>
      <c r="E49" s="164" t="s">
        <v>459</v>
      </c>
      <c r="F49" s="164"/>
      <c r="G49" s="164"/>
      <c r="H49" s="164"/>
      <c r="I49" s="159"/>
      <c r="J49" s="82"/>
      <c r="K49" s="159"/>
      <c r="L49" s="80"/>
      <c r="M49" s="80"/>
      <c r="N49" s="80"/>
      <c r="O49" s="445"/>
      <c r="P49" s="446"/>
      <c r="Q49" s="110"/>
      <c r="R49" s="443" t="n">
        <f>NWM!Q18</f>
        <v>-675273.0</v>
      </c>
      <c r="S49" s="340"/>
      <c r="T49" s="157"/>
      <c r="U49" s="340" t="n">
        <f>NWM!S18</f>
        <v>675273.0</v>
      </c>
      <c r="V49" s="340"/>
      <c r="W49" s="157"/>
      <c r="X49" s="434"/>
      <c r="Y49" s="434"/>
      <c r="Z49" s="404"/>
      <c r="AA49" s="96"/>
    </row>
    <row r="50" spans="2:27">
      <c r="B50" s="158"/>
      <c r="C50" s="80"/>
      <c r="D50" s="80" t="s">
        <v>92</v>
      </c>
      <c r="E50" s="80"/>
      <c r="F50" s="164"/>
      <c r="G50" s="159"/>
      <c r="H50" s="159"/>
      <c r="I50" s="159"/>
      <c r="J50" s="159"/>
      <c r="K50" s="159"/>
      <c r="L50" s="80"/>
      <c r="M50" s="80"/>
      <c r="N50" s="80"/>
      <c r="O50" s="339" t="str">
        <f>NWM!N19</f>
        <v>-</v>
      </c>
      <c r="P50" s="340"/>
      <c r="Q50" s="110"/>
      <c r="R50" s="443" t="str">
        <f>NWM!Q19</f>
        <v>-</v>
      </c>
      <c r="S50" s="340"/>
      <c r="T50" s="157"/>
      <c r="U50" s="434"/>
      <c r="V50" s="434"/>
      <c r="W50" s="414"/>
      <c r="X50" s="434"/>
      <c r="Y50" s="434"/>
      <c r="Z50" s="404"/>
      <c r="AA50" s="96"/>
    </row>
    <row r="51" spans="2:27">
      <c r="B51" s="158"/>
      <c r="C51" s="80"/>
      <c r="D51" s="80" t="s">
        <v>363</v>
      </c>
      <c r="E51" s="80"/>
      <c r="F51" s="164"/>
      <c r="G51" s="164"/>
      <c r="H51" s="159"/>
      <c r="I51" s="159"/>
      <c r="J51" s="159"/>
      <c r="K51" s="159"/>
      <c r="L51" s="80"/>
      <c r="M51" s="106"/>
      <c r="N51" s="106"/>
      <c r="O51" s="339" t="str">
        <f>NWM!N20</f>
        <v>-</v>
      </c>
      <c r="P51" s="340"/>
      <c r="Q51" s="110"/>
      <c r="R51" s="443" t="str">
        <f>NWM!Q20</f>
        <v>-</v>
      </c>
      <c r="S51" s="340"/>
      <c r="T51" s="157"/>
      <c r="U51" s="434"/>
      <c r="V51" s="434"/>
      <c r="W51" s="414"/>
      <c r="X51" s="434"/>
      <c r="Y51" s="434"/>
      <c r="Z51" s="404"/>
      <c r="AA51" s="96"/>
    </row>
    <row r="52" spans="2:27">
      <c r="B52" s="158"/>
      <c r="C52" s="80"/>
      <c r="D52" s="164" t="s">
        <v>157</v>
      </c>
      <c r="E52" s="80"/>
      <c r="F52" s="164"/>
      <c r="G52" s="164"/>
      <c r="H52" s="159"/>
      <c r="I52" s="159"/>
      <c r="J52" s="159"/>
      <c r="K52" s="159"/>
      <c r="L52" s="80"/>
      <c r="M52" s="106"/>
      <c r="N52" s="106"/>
      <c r="O52" s="339" t="str">
        <f>NWM!N21</f>
        <v>-</v>
      </c>
      <c r="P52" s="340"/>
      <c r="Q52" s="110"/>
      <c r="R52" s="444"/>
      <c r="S52" s="434"/>
      <c r="T52" s="414"/>
      <c r="U52" s="434"/>
      <c r="V52" s="434"/>
      <c r="W52" s="414"/>
      <c r="X52" s="340" t="str">
        <f>NWM!U21</f>
        <v>-</v>
      </c>
      <c r="Y52" s="340"/>
      <c r="Z52" s="110"/>
      <c r="AA52" s="96"/>
    </row>
    <row r="53" spans="2:27">
      <c r="B53" s="158"/>
      <c r="C53" s="80"/>
      <c r="D53" s="164" t="s">
        <v>158</v>
      </c>
      <c r="E53" s="80"/>
      <c r="F53" s="164"/>
      <c r="G53" s="164"/>
      <c r="H53" s="159"/>
      <c r="I53" s="159"/>
      <c r="J53" s="159"/>
      <c r="K53" s="159"/>
      <c r="L53" s="80"/>
      <c r="M53" s="106"/>
      <c r="N53" s="106"/>
      <c r="O53" s="339" t="str">
        <f>NWM!N22</f>
        <v>-</v>
      </c>
      <c r="P53" s="340"/>
      <c r="Q53" s="110"/>
      <c r="R53" s="444"/>
      <c r="S53" s="434"/>
      <c r="T53" s="414"/>
      <c r="U53" s="434"/>
      <c r="V53" s="434"/>
      <c r="W53" s="414"/>
      <c r="X53" s="340" t="str">
        <f>NWM!U22</f>
        <v>-</v>
      </c>
      <c r="Y53" s="340"/>
      <c r="Z53" s="110"/>
      <c r="AA53" s="96"/>
    </row>
    <row r="54" spans="2:27">
      <c r="B54" s="158"/>
      <c r="C54" s="152"/>
      <c r="D54" s="152" t="s">
        <v>14</v>
      </c>
      <c r="E54" s="152"/>
      <c r="F54" s="160"/>
      <c r="G54" s="160"/>
      <c r="H54" s="160"/>
      <c r="I54" s="166"/>
      <c r="J54" s="166"/>
      <c r="K54" s="166"/>
      <c r="L54" s="152"/>
      <c r="M54" s="236"/>
      <c r="N54" s="236"/>
      <c r="O54" s="339" t="n">
        <f>NWM!N23</f>
        <v>-639211.0</v>
      </c>
      <c r="P54" s="340"/>
      <c r="Q54" s="110"/>
      <c r="R54" s="440" t="n">
        <f>NWM!Q23</f>
        <v>-157509.0</v>
      </c>
      <c r="S54" s="385"/>
      <c r="T54" s="154"/>
      <c r="U54" s="385" t="n">
        <f>NWM!S23</f>
        <v>-481702.0</v>
      </c>
      <c r="V54" s="385"/>
      <c r="W54" s="154"/>
      <c r="X54" s="441"/>
      <c r="Y54" s="441"/>
      <c r="Z54" s="442"/>
      <c r="AA54" s="96"/>
    </row>
    <row r="55" spans="2:27">
      <c r="B55" s="161"/>
      <c r="C55" s="139" t="s">
        <v>364</v>
      </c>
      <c r="D55" s="173"/>
      <c r="E55" s="237"/>
      <c r="F55" s="170"/>
      <c r="G55" s="170"/>
      <c r="H55" s="171"/>
      <c r="I55" s="171"/>
      <c r="J55" s="172"/>
      <c r="K55" s="171"/>
      <c r="L55" s="173"/>
      <c r="M55" s="238"/>
      <c r="N55" s="238"/>
      <c r="O55" s="361" t="n">
        <f>NWM!N24</f>
        <v>-87191.0</v>
      </c>
      <c r="P55" s="362"/>
      <c r="Q55" s="115"/>
      <c r="R55" s="438" t="n">
        <f>NWM!Q24</f>
        <v>-3467.0</v>
      </c>
      <c r="S55" s="362"/>
      <c r="T55" s="243"/>
      <c r="U55" s="362" t="n">
        <f>NWM!S24</f>
        <v>-83724.0</v>
      </c>
      <c r="V55" s="362"/>
      <c r="W55" s="243"/>
      <c r="X55" s="362" t="str">
        <f>NWM!U24</f>
        <v>-</v>
      </c>
      <c r="Y55" s="362"/>
      <c r="Z55" s="115"/>
      <c r="AA55" s="96"/>
    </row>
    <row r="56" spans="2:27" ht="14.25" thickBot="1">
      <c r="B56" s="247"/>
      <c r="C56" s="173" t="s">
        <v>82</v>
      </c>
      <c r="D56" s="173"/>
      <c r="E56" s="237"/>
      <c r="F56" s="170"/>
      <c r="G56" s="170"/>
      <c r="H56" s="171"/>
      <c r="I56" s="171"/>
      <c r="J56" s="172"/>
      <c r="K56" s="171"/>
      <c r="L56" s="173"/>
      <c r="M56" s="238"/>
      <c r="N56" s="238"/>
      <c r="O56" s="357" t="n">
        <f>NWM!N8</f>
        <v>1.1031073E7</v>
      </c>
      <c r="P56" s="358"/>
      <c r="Q56" s="116"/>
      <c r="R56" s="439" t="n">
        <f>NWM!Q8</f>
        <v>1.9946779E7</v>
      </c>
      <c r="S56" s="358"/>
      <c r="T56" s="165"/>
      <c r="U56" s="358" t="n">
        <f>NWM!S8</f>
        <v>-8915706.0</v>
      </c>
      <c r="V56" s="358"/>
      <c r="W56" s="165"/>
      <c r="X56" s="358" t="str">
        <f>NWM!U8</f>
        <v>-</v>
      </c>
      <c r="Y56" s="358"/>
      <c r="Z56" s="110"/>
      <c r="AA56" s="96"/>
    </row>
    <row r="57" spans="2:27" ht="14.25" thickBot="1">
      <c r="B57" s="240"/>
      <c r="C57" s="78" t="s">
        <v>365</v>
      </c>
      <c r="D57" s="78"/>
      <c r="E57" s="239"/>
      <c r="F57" s="78"/>
      <c r="G57" s="78"/>
      <c r="H57" s="78"/>
      <c r="I57" s="78"/>
      <c r="J57" s="78"/>
      <c r="K57" s="78"/>
      <c r="L57" s="78"/>
      <c r="M57" s="78"/>
      <c r="N57" s="78"/>
      <c r="O57" s="341" t="n">
        <f>NWM!N25</f>
        <v>1.0943882E7</v>
      </c>
      <c r="P57" s="342"/>
      <c r="Q57" s="113"/>
      <c r="R57" s="437" t="n">
        <f>NWM!Q25</f>
        <v>1.9943312E7</v>
      </c>
      <c r="S57" s="342"/>
      <c r="T57" s="176"/>
      <c r="U57" s="342" t="n">
        <f>NWM!S25</f>
        <v>-8999430.0</v>
      </c>
      <c r="V57" s="342"/>
      <c r="W57" s="176"/>
      <c r="X57" s="342" t="str">
        <f>NWM!U25</f>
        <v>-</v>
      </c>
      <c r="Y57" s="342"/>
      <c r="Z57" s="113"/>
      <c r="AA57" s="96"/>
    </row>
    <row r="58" spans="2:27" ht="12" customHeight="1">
      <c r="C58" s="96"/>
      <c r="D58" s="96"/>
      <c r="E58" s="96"/>
      <c r="F58" s="96"/>
      <c r="G58" s="96"/>
      <c r="H58" s="96"/>
      <c r="I58" s="96"/>
      <c r="J58" s="96"/>
      <c r="K58" s="96"/>
      <c r="L58" s="96"/>
      <c r="M58" s="96"/>
      <c r="N58" s="96"/>
      <c r="O58" s="80"/>
      <c r="P58" s="80"/>
      <c r="Q58" s="80"/>
      <c r="R58" s="80"/>
      <c r="S58" s="80"/>
      <c r="T58" s="80"/>
      <c r="U58" s="80"/>
      <c r="V58" s="80"/>
      <c r="W58" s="80"/>
      <c r="X58" s="80"/>
      <c r="Y58" s="80"/>
      <c r="Z58" s="80"/>
      <c r="AA58" s="96"/>
    </row>
  </sheetData>
  <mergeCells count="113">
    <mergeCell ref="E1:Y1"/>
    <mergeCell ref="C2:Y2"/>
    <mergeCell ref="O23:P23"/>
    <mergeCell ref="O24:P24"/>
    <mergeCell ref="O16:P16"/>
    <mergeCell ref="O25:P25"/>
    <mergeCell ref="O26:P26"/>
    <mergeCell ref="O27:P27"/>
    <mergeCell ref="O28:P28"/>
    <mergeCell ref="O6:Q6"/>
    <mergeCell ref="B6:N6"/>
    <mergeCell ref="O19:P19"/>
    <mergeCell ref="O20:P20"/>
    <mergeCell ref="O21:P21"/>
    <mergeCell ref="O22:P22"/>
    <mergeCell ref="O17:P17"/>
    <mergeCell ref="O18:P18"/>
    <mergeCell ref="O7:P7"/>
    <mergeCell ref="O8:P8"/>
    <mergeCell ref="O9:P9"/>
    <mergeCell ref="O10:P10"/>
    <mergeCell ref="O11:P11"/>
    <mergeCell ref="O12:P12"/>
    <mergeCell ref="O13:P13"/>
    <mergeCell ref="O14:P14"/>
    <mergeCell ref="O15:P15"/>
    <mergeCell ref="O29:P29"/>
    <mergeCell ref="O30:P30"/>
    <mergeCell ref="O31:P31"/>
    <mergeCell ref="O32:P32"/>
    <mergeCell ref="O33:P33"/>
    <mergeCell ref="U39:W39"/>
    <mergeCell ref="R38:Z38"/>
    <mergeCell ref="O35:P35"/>
    <mergeCell ref="O36:P36"/>
    <mergeCell ref="O37:P37"/>
    <mergeCell ref="O34:P34"/>
    <mergeCell ref="O41:P41"/>
    <mergeCell ref="U41:V41"/>
    <mergeCell ref="X41:Y41"/>
    <mergeCell ref="X39:Z39"/>
    <mergeCell ref="O38:P38"/>
    <mergeCell ref="R53:T53"/>
    <mergeCell ref="U52:W52"/>
    <mergeCell ref="U53:W53"/>
    <mergeCell ref="O39:P39"/>
    <mergeCell ref="O40:P40"/>
    <mergeCell ref="U40:V40"/>
    <mergeCell ref="O42:P42"/>
    <mergeCell ref="U42:V42"/>
    <mergeCell ref="O46:P46"/>
    <mergeCell ref="X42:Y42"/>
    <mergeCell ref="R41:T41"/>
    <mergeCell ref="R42:T42"/>
    <mergeCell ref="X45:Z45"/>
    <mergeCell ref="R45:S45"/>
    <mergeCell ref="U45:V45"/>
    <mergeCell ref="X40:Y40"/>
    <mergeCell ref="R40:T40"/>
    <mergeCell ref="R39:T39"/>
    <mergeCell ref="O43:P43"/>
    <mergeCell ref="U43:V43"/>
    <mergeCell ref="X43:Y43"/>
    <mergeCell ref="O44:P44"/>
    <mergeCell ref="U44:V44"/>
    <mergeCell ref="X44:Y44"/>
    <mergeCell ref="R43:T43"/>
    <mergeCell ref="R44:T44"/>
    <mergeCell ref="O45:P45"/>
    <mergeCell ref="X48:Z48"/>
    <mergeCell ref="O49:P49"/>
    <mergeCell ref="R49:S49"/>
    <mergeCell ref="U49:V49"/>
    <mergeCell ref="O50:P50"/>
    <mergeCell ref="R50:S50"/>
    <mergeCell ref="U50:W50"/>
    <mergeCell ref="X50:Z50"/>
    <mergeCell ref="R46:S46"/>
    <mergeCell ref="U46:V46"/>
    <mergeCell ref="X49:Z49"/>
    <mergeCell ref="O47:P47"/>
    <mergeCell ref="R47:S47"/>
    <mergeCell ref="U47:V47"/>
    <mergeCell ref="O48:P48"/>
    <mergeCell ref="R48:S48"/>
    <mergeCell ref="U48:V48"/>
    <mergeCell ref="X47:Z47"/>
    <mergeCell ref="X46:Z46"/>
    <mergeCell ref="O53:P53"/>
    <mergeCell ref="X53:Y53"/>
    <mergeCell ref="O54:P54"/>
    <mergeCell ref="R54:S54"/>
    <mergeCell ref="U54:V54"/>
    <mergeCell ref="X54:Z54"/>
    <mergeCell ref="O51:P51"/>
    <mergeCell ref="R51:S51"/>
    <mergeCell ref="O52:P52"/>
    <mergeCell ref="X52:Y52"/>
    <mergeCell ref="R52:T52"/>
    <mergeCell ref="U51:W51"/>
    <mergeCell ref="X51:Z51"/>
    <mergeCell ref="O57:P57"/>
    <mergeCell ref="R57:S57"/>
    <mergeCell ref="U57:V57"/>
    <mergeCell ref="X57:Y57"/>
    <mergeCell ref="O55:P55"/>
    <mergeCell ref="R55:S55"/>
    <mergeCell ref="U55:V55"/>
    <mergeCell ref="X55:Y55"/>
    <mergeCell ref="O56:P56"/>
    <mergeCell ref="R56:S56"/>
    <mergeCell ref="U56:V56"/>
    <mergeCell ref="X56:Y56"/>
  </mergeCells>
  <phoneticPr fontId="4"/>
  <printOptions horizontalCentered="1"/>
  <pageMargins left="0" right="0" top="0.51181102362204722" bottom="0.59055118110236227" header="0.35433070866141736" footer="0.31496062992125984"/>
  <pageSetup paperSize="9" scale="94" orientation="portrait" r:id="rId1"/>
  <colBreaks count="1" manualBreakCount="1">
    <brk id="26" max="5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S122"/>
  <sheetViews>
    <sheetView showGridLines="0" zoomScaleNormal="100" zoomScaleSheetLayoutView="110" workbookViewId="0"/>
  </sheetViews>
  <sheetFormatPr defaultRowHeight="18" customHeight="1" outlineLevelRow="2"/>
  <cols>
    <col min="1" max="1" customWidth="true" style="75" width="0.625" collapsed="true"/>
    <col min="2" max="2" customWidth="true" style="75" width="0.5" collapsed="true"/>
    <col min="3" max="11" customWidth="true" style="75" width="2.875" collapsed="true"/>
    <col min="12" max="12" customWidth="true" style="75" width="13.0" collapsed="true"/>
    <col min="13" max="14" customWidth="true" style="75" width="8.375" collapsed="true"/>
    <col min="15" max="15" customWidth="true" style="75" width="0.5" collapsed="true"/>
    <col min="16" max="16" customWidth="true" style="75" width="0.625" collapsed="true"/>
    <col min="17" max="16384" style="75" width="9.0" collapsed="true"/>
  </cols>
  <sheetData>
    <row r="1" spans="2:17" ht="18" customHeight="1">
      <c r="C1" s="365" t="s">
        <v>162</v>
      </c>
      <c r="D1" s="365"/>
      <c r="E1" s="365"/>
      <c r="F1" s="365"/>
      <c r="G1" s="365"/>
      <c r="H1" s="365"/>
      <c r="I1" s="365"/>
      <c r="J1" s="365"/>
      <c r="K1" s="365"/>
      <c r="L1" s="365"/>
      <c r="M1" s="365"/>
      <c r="N1" s="365"/>
      <c r="O1" s="73"/>
    </row>
    <row r="2" spans="2:17" ht="18" customHeight="1">
      <c r="B2" s="96"/>
      <c r="C2" s="481" t="s">
        <v>370</v>
      </c>
      <c r="D2" s="481"/>
      <c r="E2" s="481"/>
      <c r="F2" s="481"/>
      <c r="G2" s="481"/>
      <c r="H2" s="481"/>
      <c r="I2" s="481"/>
      <c r="J2" s="481"/>
      <c r="K2" s="481"/>
      <c r="L2" s="481"/>
      <c r="M2" s="481"/>
      <c r="N2" s="481"/>
      <c r="O2" s="274"/>
    </row>
    <row r="3" spans="2:17" s="80" customFormat="1" ht="15.95" customHeight="1">
      <c r="H3" s="286" t="str">
        <f>"自　" &amp; Q6</f>
        <v>自　44652.0</v>
      </c>
      <c r="O3" s="106"/>
    </row>
    <row r="4" spans="2:17" s="80" customFormat="1" ht="15.95" customHeight="1">
      <c r="H4" s="286" t="str">
        <f>"至　" &amp; Q7</f>
        <v>至　45016.0</v>
      </c>
      <c r="O4" s="106"/>
    </row>
    <row r="5" spans="2:17" s="80" customFormat="1" ht="17.25" customHeight="1" thickBot="1">
      <c r="C5" s="80" t="str">
        <f>IF(C67=0,"",C67)</f>
        <v/>
      </c>
      <c r="N5" s="107" t="str">
        <f>"（単位：" &amp; Q5 &amp; "）"</f>
        <v>（単位：千円）</v>
      </c>
      <c r="O5" s="107"/>
      <c r="Q5" s="75" t="str">
        <f>IF(N67=1000,"千円",IF(N67=1000000,"百万円","円"))</f>
        <v>千円</v>
      </c>
    </row>
    <row r="6" spans="2:17" s="80" customFormat="1" ht="13.5">
      <c r="B6" s="419" t="s">
        <v>0</v>
      </c>
      <c r="C6" s="417"/>
      <c r="D6" s="417"/>
      <c r="E6" s="417"/>
      <c r="F6" s="417"/>
      <c r="G6" s="417"/>
      <c r="H6" s="417"/>
      <c r="I6" s="417"/>
      <c r="J6" s="417"/>
      <c r="K6" s="417"/>
      <c r="L6" s="420"/>
      <c r="M6" s="416" t="s">
        <v>1</v>
      </c>
      <c r="N6" s="417"/>
      <c r="O6" s="482"/>
      <c r="Q6" s="80" t="str">
        <f>TEXT(C65,"ggge年m月d日")</f>
        <v>44652.0</v>
      </c>
    </row>
    <row r="7" spans="2:17" s="80" customFormat="1" ht="14.25" thickBot="1">
      <c r="B7" s="421"/>
      <c r="C7" s="337"/>
      <c r="D7" s="337"/>
      <c r="E7" s="337"/>
      <c r="F7" s="337"/>
      <c r="G7" s="337"/>
      <c r="H7" s="337"/>
      <c r="I7" s="337"/>
      <c r="J7" s="337"/>
      <c r="K7" s="337"/>
      <c r="L7" s="338"/>
      <c r="M7" s="418"/>
      <c r="N7" s="337"/>
      <c r="O7" s="483"/>
      <c r="Q7" s="80" t="str">
        <f>TEXT(C66,"ggge年m月d日")</f>
        <v>45016.0</v>
      </c>
    </row>
    <row r="8" spans="2:17" s="74" customFormat="1" ht="13.5">
      <c r="B8" s="149"/>
      <c r="C8" s="81" t="s">
        <v>97</v>
      </c>
      <c r="D8" s="164"/>
      <c r="E8" s="164"/>
      <c r="F8" s="159"/>
      <c r="G8" s="159"/>
      <c r="H8" s="80"/>
      <c r="I8" s="159"/>
      <c r="J8" s="80"/>
      <c r="K8" s="80"/>
      <c r="L8" s="95"/>
      <c r="M8" s="355"/>
      <c r="N8" s="356"/>
      <c r="O8" s="97"/>
    </row>
    <row r="9" spans="2:17" ht="13.5">
      <c r="B9" s="158"/>
      <c r="C9" s="81"/>
      <c r="D9" s="164" t="s">
        <v>98</v>
      </c>
      <c r="E9" s="164"/>
      <c r="F9" s="159"/>
      <c r="G9" s="159"/>
      <c r="H9" s="80"/>
      <c r="I9" s="159"/>
      <c r="J9" s="80"/>
      <c r="K9" s="80"/>
      <c r="L9" s="95"/>
      <c r="M9" s="339" t="n">
        <f t="shared" ref="M9:M29" si="0">IF(ABS(M71)&lt;$N$67,IF(ABS(M71)&gt;0,0,"-"),ROUND(M71/$N$67,0))</f>
        <v>4387135.0</v>
      </c>
      <c r="N9" s="340"/>
      <c r="O9" s="110"/>
    </row>
    <row r="10" spans="2:17" s="96" customFormat="1" ht="13.5">
      <c r="B10" s="79"/>
      <c r="C10" s="81"/>
      <c r="D10" s="164"/>
      <c r="E10" s="164" t="s">
        <v>99</v>
      </c>
      <c r="F10" s="159"/>
      <c r="G10" s="159"/>
      <c r="H10" s="159"/>
      <c r="I10" s="159"/>
      <c r="J10" s="80"/>
      <c r="K10" s="80"/>
      <c r="L10" s="95"/>
      <c r="M10" s="339" t="n">
        <f t="shared" si="0"/>
        <v>2658105.0</v>
      </c>
      <c r="N10" s="340"/>
      <c r="O10" s="110"/>
    </row>
    <row r="11" spans="2:17" s="96" customFormat="1" ht="13.5">
      <c r="B11" s="79"/>
      <c r="C11" s="81"/>
      <c r="D11" s="164"/>
      <c r="E11" s="164"/>
      <c r="F11" s="264" t="s">
        <v>100</v>
      </c>
      <c r="G11" s="159"/>
      <c r="H11" s="159"/>
      <c r="I11" s="159"/>
      <c r="J11" s="80"/>
      <c r="K11" s="80"/>
      <c r="L11" s="95"/>
      <c r="M11" s="339" t="n">
        <f t="shared" si="0"/>
        <v>945319.0</v>
      </c>
      <c r="N11" s="340"/>
      <c r="O11" s="110"/>
    </row>
    <row r="12" spans="2:17" s="96" customFormat="1" ht="13.5">
      <c r="B12" s="79"/>
      <c r="C12" s="81"/>
      <c r="D12" s="164"/>
      <c r="E12" s="164"/>
      <c r="F12" s="264" t="s">
        <v>101</v>
      </c>
      <c r="G12" s="159"/>
      <c r="H12" s="159"/>
      <c r="I12" s="159"/>
      <c r="J12" s="80"/>
      <c r="K12" s="80"/>
      <c r="L12" s="95"/>
      <c r="M12" s="339" t="n">
        <f t="shared" si="0"/>
        <v>1528453.0</v>
      </c>
      <c r="N12" s="340"/>
      <c r="O12" s="110"/>
    </row>
    <row r="13" spans="2:17" s="96" customFormat="1" ht="13.5">
      <c r="B13" s="79"/>
      <c r="C13" s="80"/>
      <c r="D13" s="80"/>
      <c r="E13" s="80"/>
      <c r="F13" s="88" t="s">
        <v>102</v>
      </c>
      <c r="G13" s="80"/>
      <c r="H13" s="80"/>
      <c r="I13" s="80"/>
      <c r="J13" s="80"/>
      <c r="K13" s="80"/>
      <c r="L13" s="95"/>
      <c r="M13" s="339" t="n">
        <f t="shared" si="0"/>
        <v>48187.0</v>
      </c>
      <c r="N13" s="340"/>
      <c r="O13" s="110"/>
    </row>
    <row r="14" spans="2:17" s="96" customFormat="1" ht="13.5">
      <c r="B14" s="79"/>
      <c r="C14" s="82"/>
      <c r="D14" s="82"/>
      <c r="E14" s="80"/>
      <c r="F14" s="82" t="s">
        <v>103</v>
      </c>
      <c r="G14" s="82"/>
      <c r="H14" s="82"/>
      <c r="I14" s="82"/>
      <c r="J14" s="80"/>
      <c r="K14" s="80"/>
      <c r="L14" s="95"/>
      <c r="M14" s="339" t="n">
        <f t="shared" si="0"/>
        <v>136147.0</v>
      </c>
      <c r="N14" s="340"/>
      <c r="O14" s="110"/>
    </row>
    <row r="15" spans="2:17" s="96" customFormat="1" ht="13.5">
      <c r="B15" s="79"/>
      <c r="C15" s="80"/>
      <c r="D15" s="82"/>
      <c r="E15" s="88" t="s">
        <v>104</v>
      </c>
      <c r="F15" s="82"/>
      <c r="G15" s="82"/>
      <c r="H15" s="82"/>
      <c r="I15" s="82"/>
      <c r="J15" s="80"/>
      <c r="K15" s="80"/>
      <c r="L15" s="95"/>
      <c r="M15" s="339" t="n">
        <f t="shared" si="0"/>
        <v>1729030.0</v>
      </c>
      <c r="N15" s="340"/>
      <c r="O15" s="110"/>
    </row>
    <row r="16" spans="2:17" s="96" customFormat="1" ht="13.5">
      <c r="B16" s="79"/>
      <c r="C16" s="80"/>
      <c r="D16" s="82"/>
      <c r="E16" s="82"/>
      <c r="F16" s="88" t="s">
        <v>105</v>
      </c>
      <c r="G16" s="82"/>
      <c r="H16" s="82"/>
      <c r="I16" s="82"/>
      <c r="J16" s="80"/>
      <c r="K16" s="80"/>
      <c r="L16" s="95"/>
      <c r="M16" s="339" t="n">
        <f t="shared" si="0"/>
        <v>1618479.0</v>
      </c>
      <c r="N16" s="340"/>
      <c r="O16" s="110"/>
    </row>
    <row r="17" spans="2:15" s="96" customFormat="1" ht="13.5">
      <c r="B17" s="79"/>
      <c r="C17" s="80"/>
      <c r="D17" s="82"/>
      <c r="E17" s="82"/>
      <c r="F17" s="88" t="s">
        <v>461</v>
      </c>
      <c r="G17" s="82"/>
      <c r="H17" s="82"/>
      <c r="I17" s="82"/>
      <c r="J17" s="80"/>
      <c r="K17" s="80"/>
      <c r="L17" s="95"/>
      <c r="M17" s="339" t="n">
        <f t="shared" si="0"/>
        <v>100375.0</v>
      </c>
      <c r="N17" s="340"/>
      <c r="O17" s="110"/>
    </row>
    <row r="18" spans="2:15" s="96" customFormat="1" ht="13.5" hidden="1">
      <c r="B18" s="79"/>
      <c r="C18" s="80"/>
      <c r="D18" s="82"/>
      <c r="E18" s="82"/>
      <c r="F18" s="88" t="s">
        <v>416</v>
      </c>
      <c r="G18" s="82"/>
      <c r="H18" s="82"/>
      <c r="I18" s="82"/>
      <c r="J18" s="80"/>
      <c r="K18" s="80"/>
      <c r="L18" s="95"/>
      <c r="M18" s="339" t="str">
        <f t="shared" si="0"/>
        <v>-</v>
      </c>
      <c r="N18" s="340"/>
      <c r="O18" s="110"/>
    </row>
    <row r="19" spans="2:15" s="96" customFormat="1" ht="13.5">
      <c r="B19" s="79"/>
      <c r="C19" s="80"/>
      <c r="D19" s="80"/>
      <c r="E19" s="81"/>
      <c r="F19" s="82" t="s">
        <v>463</v>
      </c>
      <c r="G19" s="80"/>
      <c r="H19" s="82"/>
      <c r="I19" s="82"/>
      <c r="J19" s="80"/>
      <c r="K19" s="80"/>
      <c r="L19" s="95"/>
      <c r="M19" s="339" t="n">
        <f t="shared" si="0"/>
        <v>10176.0</v>
      </c>
      <c r="N19" s="340"/>
      <c r="O19" s="110"/>
    </row>
    <row r="20" spans="2:15" s="96" customFormat="1" ht="13.5">
      <c r="B20" s="79"/>
      <c r="C20" s="80"/>
      <c r="D20" s="80" t="s">
        <v>464</v>
      </c>
      <c r="E20" s="81"/>
      <c r="F20" s="82"/>
      <c r="G20" s="82"/>
      <c r="H20" s="82"/>
      <c r="I20" s="82"/>
      <c r="J20" s="80"/>
      <c r="K20" s="80"/>
      <c r="L20" s="95"/>
      <c r="M20" s="339" t="n">
        <f t="shared" si="0"/>
        <v>5407486.0</v>
      </c>
      <c r="N20" s="340"/>
      <c r="O20" s="110"/>
    </row>
    <row r="21" spans="2:15" s="96" customFormat="1" ht="13.5">
      <c r="B21" s="79"/>
      <c r="C21" s="80"/>
      <c r="D21" s="80"/>
      <c r="E21" s="87" t="s">
        <v>465</v>
      </c>
      <c r="F21" s="82"/>
      <c r="G21" s="82"/>
      <c r="H21" s="82"/>
      <c r="I21" s="82"/>
      <c r="J21" s="80"/>
      <c r="K21" s="80"/>
      <c r="L21" s="95"/>
      <c r="M21" s="339" t="n">
        <f t="shared" si="0"/>
        <v>4033173.0</v>
      </c>
      <c r="N21" s="340"/>
      <c r="O21" s="110"/>
    </row>
    <row r="22" spans="2:15" s="96" customFormat="1" ht="13.5">
      <c r="B22" s="79"/>
      <c r="C22" s="80"/>
      <c r="D22" s="80"/>
      <c r="E22" s="87" t="s">
        <v>466</v>
      </c>
      <c r="F22" s="82"/>
      <c r="G22" s="82"/>
      <c r="H22" s="82"/>
      <c r="I22" s="82"/>
      <c r="J22" s="80"/>
      <c r="K22" s="80"/>
      <c r="L22" s="95"/>
      <c r="M22" s="339" t="n">
        <f t="shared" si="0"/>
        <v>602021.0</v>
      </c>
      <c r="N22" s="340"/>
      <c r="O22" s="110"/>
    </row>
    <row r="23" spans="2:15" s="96" customFormat="1" ht="13.5">
      <c r="B23" s="79"/>
      <c r="C23" s="80"/>
      <c r="D23" s="80"/>
      <c r="E23" s="87" t="s">
        <v>467</v>
      </c>
      <c r="F23" s="82"/>
      <c r="G23" s="82"/>
      <c r="H23" s="82"/>
      <c r="I23" s="82"/>
      <c r="J23" s="80"/>
      <c r="K23" s="80"/>
      <c r="L23" s="95"/>
      <c r="M23" s="339" t="n">
        <f t="shared" si="0"/>
        <v>204619.0</v>
      </c>
      <c r="N23" s="340"/>
      <c r="O23" s="110"/>
    </row>
    <row r="24" spans="2:15" s="96" customFormat="1" ht="13.5">
      <c r="B24" s="79"/>
      <c r="C24" s="80"/>
      <c r="D24" s="80"/>
      <c r="E24" s="81" t="s">
        <v>468</v>
      </c>
      <c r="F24" s="82"/>
      <c r="G24" s="82"/>
      <c r="H24" s="82"/>
      <c r="I24" s="81"/>
      <c r="J24" s="80"/>
      <c r="K24" s="80"/>
      <c r="L24" s="95"/>
      <c r="M24" s="339" t="n">
        <f t="shared" si="0"/>
        <v>567673.0</v>
      </c>
      <c r="N24" s="340"/>
      <c r="O24" s="110"/>
    </row>
    <row r="25" spans="2:15" s="96" customFormat="1" ht="13.5">
      <c r="B25" s="79"/>
      <c r="C25" s="80"/>
      <c r="D25" s="80" t="s">
        <v>469</v>
      </c>
      <c r="E25" s="81"/>
      <c r="F25" s="82"/>
      <c r="G25" s="82"/>
      <c r="H25" s="82"/>
      <c r="I25" s="81"/>
      <c r="J25" s="80"/>
      <c r="K25" s="80"/>
      <c r="L25" s="95"/>
      <c r="M25" s="339" t="str">
        <f t="shared" si="0"/>
        <v>-</v>
      </c>
      <c r="N25" s="340"/>
      <c r="O25" s="110"/>
    </row>
    <row r="26" spans="2:15" s="96" customFormat="1" ht="13.5">
      <c r="B26" s="79"/>
      <c r="C26" s="80"/>
      <c r="D26" s="80"/>
      <c r="E26" s="87" t="s">
        <v>470</v>
      </c>
      <c r="F26" s="82"/>
      <c r="G26" s="82"/>
      <c r="H26" s="82"/>
      <c r="I26" s="82"/>
      <c r="J26" s="80"/>
      <c r="K26" s="80"/>
      <c r="L26" s="95"/>
      <c r="M26" s="339" t="str">
        <f t="shared" si="0"/>
        <v>-</v>
      </c>
      <c r="N26" s="340"/>
      <c r="O26" s="110"/>
    </row>
    <row r="27" spans="2:15" s="96" customFormat="1" ht="13.5">
      <c r="B27" s="79"/>
      <c r="C27" s="80"/>
      <c r="D27" s="80"/>
      <c r="E27" s="81" t="s">
        <v>462</v>
      </c>
      <c r="F27" s="82"/>
      <c r="G27" s="82"/>
      <c r="H27" s="82"/>
      <c r="I27" s="82"/>
      <c r="J27" s="80"/>
      <c r="K27" s="80"/>
      <c r="L27" s="95"/>
      <c r="M27" s="339" t="str">
        <f t="shared" si="0"/>
        <v>-</v>
      </c>
      <c r="N27" s="340"/>
      <c r="O27" s="110"/>
    </row>
    <row r="28" spans="2:15" s="96" customFormat="1" ht="13.5">
      <c r="B28" s="232"/>
      <c r="C28" s="80"/>
      <c r="D28" s="80" t="s">
        <v>471</v>
      </c>
      <c r="E28" s="81"/>
      <c r="F28" s="82"/>
      <c r="G28" s="82"/>
      <c r="H28" s="82"/>
      <c r="I28" s="82"/>
      <c r="J28" s="80"/>
      <c r="K28" s="80"/>
      <c r="L28" s="95"/>
      <c r="M28" s="339" t="str">
        <f t="shared" si="0"/>
        <v>-</v>
      </c>
      <c r="N28" s="340"/>
      <c r="O28" s="110"/>
    </row>
    <row r="29" spans="2:15" s="96" customFormat="1" ht="13.5">
      <c r="B29" s="232"/>
      <c r="C29" s="139" t="s">
        <v>472</v>
      </c>
      <c r="D29" s="139"/>
      <c r="E29" s="138"/>
      <c r="F29" s="265"/>
      <c r="G29" s="265"/>
      <c r="H29" s="265"/>
      <c r="I29" s="265"/>
      <c r="J29" s="139"/>
      <c r="K29" s="139"/>
      <c r="L29" s="235"/>
      <c r="M29" s="361" t="n">
        <f t="shared" si="0"/>
        <v>1020352.0</v>
      </c>
      <c r="N29" s="362"/>
      <c r="O29" s="116"/>
    </row>
    <row r="30" spans="2:15" s="96" customFormat="1" ht="13.5">
      <c r="B30" s="79"/>
      <c r="C30" s="80" t="s">
        <v>473</v>
      </c>
      <c r="D30" s="80"/>
      <c r="E30" s="81"/>
      <c r="F30" s="82"/>
      <c r="G30" s="82"/>
      <c r="H30" s="82"/>
      <c r="I30" s="81"/>
      <c r="J30" s="80"/>
      <c r="K30" s="80"/>
      <c r="L30" s="95"/>
      <c r="M30" s="339"/>
      <c r="N30" s="340"/>
      <c r="O30" s="116"/>
    </row>
    <row r="31" spans="2:15" s="96" customFormat="1" ht="13.5">
      <c r="B31" s="79"/>
      <c r="C31" s="80"/>
      <c r="D31" s="80" t="s">
        <v>474</v>
      </c>
      <c r="E31" s="81"/>
      <c r="F31" s="82"/>
      <c r="G31" s="82"/>
      <c r="H31" s="82"/>
      <c r="I31" s="82"/>
      <c r="J31" s="80"/>
      <c r="K31" s="80"/>
      <c r="L31" s="95"/>
      <c r="M31" s="339" t="n">
        <f t="shared" ref="M31:M43" si="1">IF(ABS(M93)&lt;$N$67,IF(ABS(M93)&gt;0,0,"-"),ROUND(M93/$N$67,0))</f>
        <v>1503582.0</v>
      </c>
      <c r="N31" s="340"/>
      <c r="O31" s="110"/>
    </row>
    <row r="32" spans="2:15" s="96" customFormat="1" ht="13.5">
      <c r="B32" s="79"/>
      <c r="C32" s="80"/>
      <c r="D32" s="80"/>
      <c r="E32" s="87" t="s">
        <v>475</v>
      </c>
      <c r="F32" s="82"/>
      <c r="G32" s="82"/>
      <c r="H32" s="82"/>
      <c r="I32" s="82"/>
      <c r="J32" s="80"/>
      <c r="K32" s="80"/>
      <c r="L32" s="95"/>
      <c r="M32" s="339" t="n">
        <f t="shared" si="1"/>
        <v>476446.0</v>
      </c>
      <c r="N32" s="340"/>
      <c r="O32" s="110"/>
    </row>
    <row r="33" spans="2:15" s="96" customFormat="1" ht="13.5">
      <c r="B33" s="79"/>
      <c r="C33" s="80"/>
      <c r="D33" s="80"/>
      <c r="E33" s="87" t="s">
        <v>119</v>
      </c>
      <c r="F33" s="82"/>
      <c r="G33" s="82"/>
      <c r="H33" s="82"/>
      <c r="I33" s="82"/>
      <c r="J33" s="80"/>
      <c r="K33" s="80"/>
      <c r="L33" s="95"/>
      <c r="M33" s="339" t="n">
        <f t="shared" si="1"/>
        <v>962936.0</v>
      </c>
      <c r="N33" s="340"/>
      <c r="O33" s="110"/>
    </row>
    <row r="34" spans="2:15" s="96" customFormat="1" ht="13.5">
      <c r="B34" s="79"/>
      <c r="C34" s="80"/>
      <c r="D34" s="80"/>
      <c r="E34" s="87" t="s">
        <v>120</v>
      </c>
      <c r="F34" s="82"/>
      <c r="G34" s="82"/>
      <c r="H34" s="82"/>
      <c r="I34" s="82"/>
      <c r="J34" s="80"/>
      <c r="K34" s="80"/>
      <c r="L34" s="95"/>
      <c r="M34" s="339" t="str">
        <f t="shared" si="1"/>
        <v>-</v>
      </c>
      <c r="N34" s="340"/>
      <c r="O34" s="110"/>
    </row>
    <row r="35" spans="2:15" s="96" customFormat="1" ht="13.5">
      <c r="B35" s="79"/>
      <c r="C35" s="80"/>
      <c r="D35" s="80"/>
      <c r="E35" s="87" t="s">
        <v>121</v>
      </c>
      <c r="F35" s="82"/>
      <c r="G35" s="82"/>
      <c r="H35" s="82"/>
      <c r="I35" s="82"/>
      <c r="J35" s="80"/>
      <c r="K35" s="80"/>
      <c r="L35" s="95"/>
      <c r="M35" s="339" t="n">
        <f t="shared" si="1"/>
        <v>64200.0</v>
      </c>
      <c r="N35" s="340"/>
      <c r="O35" s="110"/>
    </row>
    <row r="36" spans="2:15" s="96" customFormat="1" ht="13.5">
      <c r="B36" s="79"/>
      <c r="C36" s="80"/>
      <c r="D36" s="80"/>
      <c r="E36" s="81" t="s">
        <v>103</v>
      </c>
      <c r="F36" s="82"/>
      <c r="G36" s="82"/>
      <c r="H36" s="82"/>
      <c r="I36" s="82"/>
      <c r="J36" s="80"/>
      <c r="K36" s="80"/>
      <c r="L36" s="95"/>
      <c r="M36" s="339" t="str">
        <f t="shared" si="1"/>
        <v>-</v>
      </c>
      <c r="N36" s="340"/>
      <c r="O36" s="110"/>
    </row>
    <row r="37" spans="2:15" s="96" customFormat="1" ht="13.5">
      <c r="B37" s="79"/>
      <c r="C37" s="80"/>
      <c r="D37" s="80" t="s">
        <v>122</v>
      </c>
      <c r="E37" s="81"/>
      <c r="F37" s="82"/>
      <c r="G37" s="82"/>
      <c r="H37" s="82"/>
      <c r="I37" s="81"/>
      <c r="J37" s="80"/>
      <c r="K37" s="80"/>
      <c r="L37" s="95"/>
      <c r="M37" s="339" t="n">
        <f t="shared" si="1"/>
        <v>879460.0</v>
      </c>
      <c r="N37" s="340"/>
      <c r="O37" s="110"/>
    </row>
    <row r="38" spans="2:15" s="96" customFormat="1" ht="13.5">
      <c r="B38" s="79"/>
      <c r="C38" s="80"/>
      <c r="D38" s="80"/>
      <c r="E38" s="87" t="s">
        <v>109</v>
      </c>
      <c r="F38" s="82"/>
      <c r="G38" s="82"/>
      <c r="H38" s="82"/>
      <c r="I38" s="81"/>
      <c r="J38" s="80"/>
      <c r="K38" s="80"/>
      <c r="L38" s="95"/>
      <c r="M38" s="339" t="n">
        <f t="shared" si="1"/>
        <v>207770.0</v>
      </c>
      <c r="N38" s="340"/>
      <c r="O38" s="110"/>
    </row>
    <row r="39" spans="2:15" s="96" customFormat="1" ht="13.5">
      <c r="B39" s="79"/>
      <c r="C39" s="80"/>
      <c r="D39" s="80"/>
      <c r="E39" s="87" t="s">
        <v>123</v>
      </c>
      <c r="F39" s="82"/>
      <c r="G39" s="82"/>
      <c r="H39" s="82"/>
      <c r="I39" s="81"/>
      <c r="J39" s="80"/>
      <c r="K39" s="80"/>
      <c r="L39" s="95"/>
      <c r="M39" s="339" t="n">
        <f t="shared" si="1"/>
        <v>608200.0</v>
      </c>
      <c r="N39" s="340"/>
      <c r="O39" s="110"/>
    </row>
    <row r="40" spans="2:15" s="96" customFormat="1" ht="13.5">
      <c r="B40" s="79"/>
      <c r="C40" s="80"/>
      <c r="D40" s="80"/>
      <c r="E40" s="87" t="s">
        <v>124</v>
      </c>
      <c r="F40" s="82"/>
      <c r="G40" s="80"/>
      <c r="H40" s="82"/>
      <c r="I40" s="82"/>
      <c r="J40" s="80"/>
      <c r="K40" s="80"/>
      <c r="L40" s="95"/>
      <c r="M40" s="339" t="n">
        <f t="shared" si="1"/>
        <v>63490.0</v>
      </c>
      <c r="N40" s="340"/>
      <c r="O40" s="110"/>
    </row>
    <row r="41" spans="2:15" s="96" customFormat="1" ht="13.5">
      <c r="B41" s="79"/>
      <c r="C41" s="80"/>
      <c r="D41" s="80"/>
      <c r="E41" s="87" t="s">
        <v>125</v>
      </c>
      <c r="F41" s="82"/>
      <c r="G41" s="80"/>
      <c r="H41" s="82"/>
      <c r="I41" s="82"/>
      <c r="J41" s="80"/>
      <c r="K41" s="80"/>
      <c r="L41" s="95"/>
      <c r="M41" s="339" t="str">
        <f t="shared" si="1"/>
        <v>-</v>
      </c>
      <c r="N41" s="340"/>
      <c r="O41" s="110"/>
    </row>
    <row r="42" spans="2:15" s="96" customFormat="1" ht="13.5">
      <c r="B42" s="79"/>
      <c r="C42" s="80"/>
      <c r="D42" s="80"/>
      <c r="E42" s="81" t="s">
        <v>111</v>
      </c>
      <c r="F42" s="82"/>
      <c r="G42" s="82"/>
      <c r="H42" s="82"/>
      <c r="I42" s="82"/>
      <c r="J42" s="80"/>
      <c r="K42" s="80"/>
      <c r="L42" s="95"/>
      <c r="M42" s="339" t="str">
        <f t="shared" si="1"/>
        <v>-</v>
      </c>
      <c r="N42" s="340"/>
      <c r="O42" s="110"/>
    </row>
    <row r="43" spans="2:15" s="96" customFormat="1" ht="13.5">
      <c r="B43" s="231"/>
      <c r="C43" s="139" t="s">
        <v>126</v>
      </c>
      <c r="D43" s="139"/>
      <c r="E43" s="138"/>
      <c r="F43" s="265"/>
      <c r="G43" s="265"/>
      <c r="H43" s="265"/>
      <c r="I43" s="265"/>
      <c r="J43" s="139"/>
      <c r="K43" s="139"/>
      <c r="L43" s="235"/>
      <c r="M43" s="361" t="n">
        <f t="shared" si="1"/>
        <v>-624123.0</v>
      </c>
      <c r="N43" s="362"/>
      <c r="O43" s="116"/>
    </row>
    <row r="44" spans="2:15" s="96" customFormat="1" ht="13.5">
      <c r="B44" s="79"/>
      <c r="C44" s="80" t="s">
        <v>127</v>
      </c>
      <c r="D44" s="80"/>
      <c r="E44" s="81"/>
      <c r="F44" s="82"/>
      <c r="G44" s="82"/>
      <c r="H44" s="82"/>
      <c r="I44" s="82"/>
      <c r="J44" s="80"/>
      <c r="K44" s="80"/>
      <c r="L44" s="95"/>
      <c r="M44" s="339"/>
      <c r="N44" s="340"/>
      <c r="O44" s="116"/>
    </row>
    <row r="45" spans="2:15" s="96" customFormat="1" ht="13.5">
      <c r="B45" s="79"/>
      <c r="C45" s="80"/>
      <c r="D45" s="80" t="s">
        <v>128</v>
      </c>
      <c r="E45" s="81"/>
      <c r="F45" s="82"/>
      <c r="G45" s="82"/>
      <c r="H45" s="82"/>
      <c r="I45" s="82"/>
      <c r="J45" s="80"/>
      <c r="K45" s="80"/>
      <c r="L45" s="95"/>
      <c r="M45" s="339" t="n">
        <f t="shared" ref="M45:M54" si="2">IF(ABS(M107)&lt;$N$67,IF(ABS(M107)&gt;0,0,"-"),ROUND(M107/$N$67,0))</f>
        <v>886573.0</v>
      </c>
      <c r="N45" s="340"/>
      <c r="O45" s="110"/>
    </row>
    <row r="46" spans="2:15" s="96" customFormat="1" ht="13.5">
      <c r="B46" s="79"/>
      <c r="C46" s="80"/>
      <c r="D46" s="80"/>
      <c r="E46" s="87" t="s">
        <v>150</v>
      </c>
      <c r="F46" s="82"/>
      <c r="G46" s="82"/>
      <c r="H46" s="82"/>
      <c r="I46" s="82"/>
      <c r="J46" s="80"/>
      <c r="K46" s="80"/>
      <c r="L46" s="95"/>
      <c r="M46" s="339" t="n">
        <f t="shared" si="2"/>
        <v>876313.0</v>
      </c>
      <c r="N46" s="340"/>
      <c r="O46" s="110"/>
    </row>
    <row r="47" spans="2:15" s="96" customFormat="1" ht="13.5">
      <c r="B47" s="79"/>
      <c r="C47" s="80"/>
      <c r="D47" s="80"/>
      <c r="E47" s="81" t="s">
        <v>103</v>
      </c>
      <c r="F47" s="82"/>
      <c r="G47" s="82"/>
      <c r="H47" s="82"/>
      <c r="I47" s="82"/>
      <c r="J47" s="80"/>
      <c r="K47" s="80"/>
      <c r="L47" s="95"/>
      <c r="M47" s="339" t="n">
        <f t="shared" si="2"/>
        <v>10260.0</v>
      </c>
      <c r="N47" s="340"/>
      <c r="O47" s="110"/>
    </row>
    <row r="48" spans="2:15" s="96" customFormat="1" ht="13.5">
      <c r="B48" s="79"/>
      <c r="C48" s="80"/>
      <c r="D48" s="80" t="s">
        <v>129</v>
      </c>
      <c r="E48" s="81"/>
      <c r="F48" s="82"/>
      <c r="G48" s="82"/>
      <c r="H48" s="82"/>
      <c r="I48" s="82"/>
      <c r="J48" s="80"/>
      <c r="K48" s="80"/>
      <c r="L48" s="95"/>
      <c r="M48" s="339" t="n">
        <f t="shared" si="2"/>
        <v>484152.0</v>
      </c>
      <c r="N48" s="340"/>
      <c r="O48" s="110"/>
    </row>
    <row r="49" spans="2:17" s="96" customFormat="1" ht="13.5">
      <c r="B49" s="79"/>
      <c r="C49" s="80"/>
      <c r="D49" s="80"/>
      <c r="E49" s="87" t="s">
        <v>151</v>
      </c>
      <c r="F49" s="82"/>
      <c r="G49" s="82"/>
      <c r="H49" s="82"/>
      <c r="I49" s="159"/>
      <c r="J49" s="80"/>
      <c r="K49" s="80"/>
      <c r="L49" s="95"/>
      <c r="M49" s="339" t="n">
        <f t="shared" si="2"/>
        <v>484152.0</v>
      </c>
      <c r="N49" s="340"/>
      <c r="O49" s="110"/>
    </row>
    <row r="50" spans="2:17" s="96" customFormat="1" ht="13.5">
      <c r="B50" s="79"/>
      <c r="C50" s="80"/>
      <c r="D50" s="80"/>
      <c r="E50" s="81" t="s">
        <v>111</v>
      </c>
      <c r="F50" s="82"/>
      <c r="G50" s="82"/>
      <c r="H50" s="82"/>
      <c r="I50" s="266"/>
      <c r="J50" s="80"/>
      <c r="K50" s="80"/>
      <c r="L50" s="95"/>
      <c r="M50" s="339" t="str">
        <f t="shared" si="2"/>
        <v>-</v>
      </c>
      <c r="N50" s="340"/>
      <c r="O50" s="110"/>
    </row>
    <row r="51" spans="2:17" s="96" customFormat="1" ht="13.5">
      <c r="B51" s="231"/>
      <c r="C51" s="139" t="s">
        <v>130</v>
      </c>
      <c r="D51" s="139"/>
      <c r="E51" s="138"/>
      <c r="F51" s="265"/>
      <c r="G51" s="265"/>
      <c r="H51" s="265"/>
      <c r="I51" s="267"/>
      <c r="J51" s="139"/>
      <c r="K51" s="139"/>
      <c r="L51" s="235"/>
      <c r="M51" s="361" t="n">
        <f t="shared" si="2"/>
        <v>-402421.0</v>
      </c>
      <c r="N51" s="362"/>
      <c r="O51" s="115"/>
    </row>
    <row r="52" spans="2:17" s="96" customFormat="1" ht="13.5">
      <c r="B52" s="231"/>
      <c r="C52" s="463" t="s">
        <v>131</v>
      </c>
      <c r="D52" s="463"/>
      <c r="E52" s="463"/>
      <c r="F52" s="463"/>
      <c r="G52" s="463"/>
      <c r="H52" s="463"/>
      <c r="I52" s="463"/>
      <c r="J52" s="463"/>
      <c r="K52" s="463"/>
      <c r="L52" s="464"/>
      <c r="M52" s="361" t="n">
        <f t="shared" si="2"/>
        <v>-6192.0</v>
      </c>
      <c r="N52" s="362"/>
      <c r="O52" s="110"/>
    </row>
    <row r="53" spans="2:17" s="96" customFormat="1" ht="14.25" thickBot="1">
      <c r="B53" s="79"/>
      <c r="C53" s="475" t="s">
        <v>132</v>
      </c>
      <c r="D53" s="475"/>
      <c r="E53" s="475"/>
      <c r="F53" s="475"/>
      <c r="G53" s="475"/>
      <c r="H53" s="475"/>
      <c r="I53" s="475"/>
      <c r="J53" s="475"/>
      <c r="K53" s="475"/>
      <c r="L53" s="476"/>
      <c r="M53" s="339" t="n">
        <f t="shared" si="2"/>
        <v>90882.0</v>
      </c>
      <c r="N53" s="340"/>
      <c r="O53" s="242"/>
    </row>
    <row r="54" spans="2:17" s="96" customFormat="1" ht="14.25" thickBot="1">
      <c r="B54" s="117"/>
      <c r="C54" s="467" t="s">
        <v>133</v>
      </c>
      <c r="D54" s="467"/>
      <c r="E54" s="467"/>
      <c r="F54" s="467"/>
      <c r="G54" s="467"/>
      <c r="H54" s="467"/>
      <c r="I54" s="467"/>
      <c r="J54" s="467"/>
      <c r="K54" s="467"/>
      <c r="L54" s="468"/>
      <c r="M54" s="341" t="n">
        <f t="shared" si="2"/>
        <v>84690.0</v>
      </c>
      <c r="N54" s="342"/>
      <c r="O54" s="113"/>
    </row>
    <row r="55" spans="2:17" s="96" customFormat="1" ht="14.25" thickBot="1">
      <c r="C55" s="266"/>
      <c r="D55" s="266"/>
      <c r="E55" s="266"/>
      <c r="F55" s="266"/>
      <c r="G55" s="266"/>
      <c r="H55" s="266"/>
      <c r="I55" s="266"/>
      <c r="J55" s="266"/>
      <c r="K55" s="266"/>
      <c r="L55" s="266"/>
      <c r="M55" s="103"/>
      <c r="N55" s="103"/>
      <c r="O55" s="103"/>
      <c r="P55" s="80"/>
      <c r="Q55" s="80"/>
    </row>
    <row r="56" spans="2:17" s="96" customFormat="1" ht="13.5">
      <c r="B56" s="248"/>
      <c r="C56" s="277" t="s">
        <v>134</v>
      </c>
      <c r="D56" s="268"/>
      <c r="E56" s="268"/>
      <c r="F56" s="268"/>
      <c r="G56" s="268"/>
      <c r="H56" s="268"/>
      <c r="I56" s="268"/>
      <c r="J56" s="268"/>
      <c r="K56" s="268"/>
      <c r="L56" s="268"/>
      <c r="M56" s="484" t="n">
        <f>IF(ABS(M118)&lt;$N$67,IF(ABS(M118)&gt;0,0,"-"),ROUND(M118/$N$67,0))</f>
        <v>33001.0</v>
      </c>
      <c r="N56" s="485"/>
      <c r="O56" s="155"/>
      <c r="P56" s="80"/>
      <c r="Q56" s="80"/>
    </row>
    <row r="57" spans="2:17" s="96" customFormat="1" ht="13.5">
      <c r="B57" s="232"/>
      <c r="C57" s="278" t="s">
        <v>135</v>
      </c>
      <c r="D57" s="269"/>
      <c r="E57" s="269"/>
      <c r="F57" s="269"/>
      <c r="G57" s="269"/>
      <c r="H57" s="269"/>
      <c r="I57" s="269"/>
      <c r="J57" s="269"/>
      <c r="K57" s="269"/>
      <c r="L57" s="269"/>
      <c r="M57" s="384" t="n">
        <f>IF(ABS(M119)&lt;$N$67,IF(ABS(M119)&gt;0,0,"-"),ROUND(M119/$N$67,0))</f>
        <v>-20164.0</v>
      </c>
      <c r="N57" s="385"/>
      <c r="O57" s="114"/>
    </row>
    <row r="58" spans="2:17" s="96" customFormat="1" ht="14.25" thickBot="1">
      <c r="B58" s="79"/>
      <c r="C58" s="281" t="s">
        <v>136</v>
      </c>
      <c r="D58" s="266"/>
      <c r="E58" s="266"/>
      <c r="F58" s="266"/>
      <c r="G58" s="266"/>
      <c r="H58" s="266"/>
      <c r="I58" s="266"/>
      <c r="J58" s="266"/>
      <c r="K58" s="266"/>
      <c r="L58" s="266"/>
      <c r="M58" s="339" t="n">
        <f>IF(ABS(M120)&lt;$N$67,IF(ABS(M120)&gt;0,0,"-"),ROUND(M120/$N$67,0))</f>
        <v>12837.0</v>
      </c>
      <c r="N58" s="340"/>
      <c r="O58" s="110"/>
    </row>
    <row r="59" spans="2:17" s="96" customFormat="1" ht="14.25" thickBot="1">
      <c r="B59" s="117"/>
      <c r="C59" s="239" t="s">
        <v>137</v>
      </c>
      <c r="D59" s="78"/>
      <c r="E59" s="142"/>
      <c r="F59" s="270"/>
      <c r="G59" s="270"/>
      <c r="H59" s="270"/>
      <c r="I59" s="270"/>
      <c r="J59" s="78"/>
      <c r="K59" s="78"/>
      <c r="L59" s="78"/>
      <c r="M59" s="341" t="n">
        <f>IF(ABS(M121)&lt;$N$67,IF(ABS(M121)&gt;0,0,"-"),ROUND(M121/$N$67,0))</f>
        <v>97527.0</v>
      </c>
      <c r="N59" s="342"/>
      <c r="O59" s="113"/>
    </row>
    <row r="60" spans="2:17" s="96" customFormat="1" ht="3" customHeight="1">
      <c r="C60" s="80"/>
      <c r="D60" s="80"/>
      <c r="E60" s="81"/>
      <c r="F60" s="82"/>
      <c r="G60" s="82"/>
      <c r="H60" s="82"/>
      <c r="I60" s="159"/>
      <c r="J60" s="80"/>
      <c r="K60" s="80"/>
      <c r="L60" s="80"/>
    </row>
    <row r="61" spans="2:17" s="96" customFormat="1" ht="13.5" customHeight="1">
      <c r="C61" s="80"/>
      <c r="D61" s="80"/>
      <c r="E61" s="81"/>
      <c r="F61" s="82"/>
      <c r="G61" s="82"/>
      <c r="H61" s="82"/>
      <c r="I61" s="266"/>
      <c r="J61" s="80"/>
      <c r="K61" s="80"/>
      <c r="L61" s="80"/>
    </row>
    <row r="62" spans="2:17" s="96" customFormat="1" ht="13.5" customHeight="1">
      <c r="C62" s="80"/>
      <c r="D62" s="80"/>
      <c r="E62" s="81"/>
      <c r="F62" s="82"/>
      <c r="G62" s="82"/>
      <c r="H62" s="82"/>
      <c r="I62" s="82"/>
      <c r="J62" s="80"/>
      <c r="K62" s="80"/>
      <c r="L62" s="80"/>
    </row>
    <row r="63" spans="2:17" ht="18" hidden="1" customHeight="1" outlineLevel="2">
      <c r="C63" s="365" t="s">
        <v>162</v>
      </c>
      <c r="D63" s="365"/>
      <c r="E63" s="365"/>
      <c r="F63" s="365"/>
      <c r="G63" s="365"/>
      <c r="H63" s="365"/>
      <c r="I63" s="365"/>
      <c r="J63" s="365"/>
      <c r="K63" s="365"/>
      <c r="L63" s="365"/>
      <c r="M63" s="365"/>
      <c r="N63" s="365"/>
      <c r="O63" s="73"/>
    </row>
    <row r="64" spans="2:17" ht="18" hidden="1" customHeight="1" outlineLevel="2">
      <c r="B64" s="96"/>
      <c r="C64" s="486" t="s">
        <v>401</v>
      </c>
      <c r="D64" s="486"/>
      <c r="E64" s="486"/>
      <c r="F64" s="486"/>
      <c r="G64" s="486"/>
      <c r="H64" s="486"/>
      <c r="I64" s="486"/>
      <c r="J64" s="486"/>
      <c r="K64" s="486"/>
      <c r="L64" s="486"/>
      <c r="M64" s="486"/>
      <c r="N64" s="486"/>
      <c r="O64" s="263"/>
    </row>
    <row r="65" spans="2:15" s="80" customFormat="1" ht="15.95" hidden="1" customHeight="1" outlineLevel="2">
      <c r="C65" s="487" t="n">
        <v>44652.0</v>
      </c>
      <c r="D65" s="487"/>
      <c r="E65" s="487"/>
      <c r="F65" s="487"/>
      <c r="G65" s="487"/>
      <c r="H65" s="487"/>
      <c r="I65" s="487"/>
      <c r="J65" s="487"/>
      <c r="K65" s="487"/>
      <c r="L65" s="487"/>
      <c r="M65" s="487"/>
      <c r="N65" s="487"/>
      <c r="O65" s="106"/>
    </row>
    <row r="66" spans="2:15" s="80" customFormat="1" ht="15.95" hidden="1" customHeight="1" outlineLevel="2">
      <c r="C66" s="487" t="n">
        <v>45016.0</v>
      </c>
      <c r="D66" s="487"/>
      <c r="E66" s="487"/>
      <c r="F66" s="487"/>
      <c r="G66" s="487"/>
      <c r="H66" s="487"/>
      <c r="I66" s="487"/>
      <c r="J66" s="487"/>
      <c r="K66" s="487"/>
      <c r="L66" s="487"/>
      <c r="M66" s="487"/>
      <c r="N66" s="487"/>
      <c r="O66" s="106"/>
    </row>
    <row r="67" spans="2:15" s="80" customFormat="1" ht="17.25" hidden="1" customHeight="1" outlineLevel="2" thickBot="1">
      <c r="C67" s="80" t="s">
        <v>639</v>
      </c>
      <c r="N67" s="107" t="n">
        <v>1000.0</v>
      </c>
      <c r="O67" s="107"/>
    </row>
    <row r="68" spans="2:15" s="80" customFormat="1" ht="14.45" hidden="1" customHeight="1" outlineLevel="2">
      <c r="B68" s="275"/>
      <c r="C68" s="417" t="s">
        <v>0</v>
      </c>
      <c r="D68" s="417"/>
      <c r="E68" s="417"/>
      <c r="F68" s="417"/>
      <c r="G68" s="417"/>
      <c r="H68" s="417"/>
      <c r="I68" s="417"/>
      <c r="J68" s="477"/>
      <c r="K68" s="477"/>
      <c r="L68" s="478"/>
      <c r="M68" s="416" t="s">
        <v>1</v>
      </c>
      <c r="N68" s="417"/>
      <c r="O68" s="109"/>
    </row>
    <row r="69" spans="2:15" s="80" customFormat="1" ht="14.45" hidden="1" customHeight="1" outlineLevel="2" thickBot="1">
      <c r="B69" s="276"/>
      <c r="C69" s="479"/>
      <c r="D69" s="479"/>
      <c r="E69" s="479"/>
      <c r="F69" s="479"/>
      <c r="G69" s="479"/>
      <c r="H69" s="479"/>
      <c r="I69" s="479"/>
      <c r="J69" s="479"/>
      <c r="K69" s="479"/>
      <c r="L69" s="480"/>
      <c r="M69" s="418"/>
      <c r="N69" s="337"/>
      <c r="O69" s="244"/>
    </row>
    <row r="70" spans="2:15" s="74" customFormat="1" ht="14.25" hidden="1" customHeight="1" outlineLevel="2">
      <c r="B70" s="149"/>
      <c r="C70" s="81" t="s">
        <v>97</v>
      </c>
      <c r="D70" s="164"/>
      <c r="E70" s="164"/>
      <c r="F70" s="159"/>
      <c r="G70" s="159"/>
      <c r="H70" s="80"/>
      <c r="I70" s="159"/>
      <c r="J70" s="80"/>
      <c r="K70" s="80"/>
      <c r="L70" s="95"/>
      <c r="M70" s="355"/>
      <c r="N70" s="356"/>
      <c r="O70" s="97"/>
    </row>
    <row r="71" spans="2:15" ht="14.25" hidden="1" customHeight="1" outlineLevel="2">
      <c r="B71" s="158"/>
      <c r="C71" s="81"/>
      <c r="D71" s="164" t="s">
        <v>98</v>
      </c>
      <c r="E71" s="164"/>
      <c r="F71" s="159"/>
      <c r="G71" s="159"/>
      <c r="H71" s="80"/>
      <c r="I71" s="159"/>
      <c r="J71" s="80"/>
      <c r="K71" s="80"/>
      <c r="L71" s="95"/>
      <c r="M71" s="339" t="n">
        <v>4.387134598E9</v>
      </c>
      <c r="N71" s="340"/>
      <c r="O71" s="110"/>
    </row>
    <row r="72" spans="2:15" s="96" customFormat="1" ht="13.5" hidden="1" customHeight="1" outlineLevel="2">
      <c r="B72" s="79"/>
      <c r="C72" s="81"/>
      <c r="D72" s="164"/>
      <c r="E72" s="164" t="s">
        <v>99</v>
      </c>
      <c r="F72" s="159"/>
      <c r="G72" s="159"/>
      <c r="H72" s="159"/>
      <c r="I72" s="159"/>
      <c r="J72" s="80"/>
      <c r="K72" s="80"/>
      <c r="L72" s="95"/>
      <c r="M72" s="339" t="n">
        <v>2.658105033E9</v>
      </c>
      <c r="N72" s="340"/>
      <c r="O72" s="110"/>
    </row>
    <row r="73" spans="2:15" s="96" customFormat="1" ht="13.5" hidden="1" customHeight="1" outlineLevel="2">
      <c r="B73" s="79"/>
      <c r="C73" s="81"/>
      <c r="D73" s="164"/>
      <c r="E73" s="164"/>
      <c r="F73" s="264" t="s">
        <v>100</v>
      </c>
      <c r="G73" s="159"/>
      <c r="H73" s="159"/>
      <c r="I73" s="159"/>
      <c r="J73" s="80"/>
      <c r="K73" s="80"/>
      <c r="L73" s="95"/>
      <c r="M73" s="339" t="n">
        <v>9.45318911E8</v>
      </c>
      <c r="N73" s="340"/>
      <c r="O73" s="110"/>
    </row>
    <row r="74" spans="2:15" s="96" customFormat="1" ht="13.5" hidden="1" customHeight="1" outlineLevel="2">
      <c r="B74" s="79"/>
      <c r="C74" s="81"/>
      <c r="D74" s="164"/>
      <c r="E74" s="164"/>
      <c r="F74" s="264" t="s">
        <v>101</v>
      </c>
      <c r="G74" s="159"/>
      <c r="H74" s="159"/>
      <c r="I74" s="159"/>
      <c r="J74" s="80"/>
      <c r="K74" s="80"/>
      <c r="L74" s="95"/>
      <c r="M74" s="339" t="n">
        <v>1.528452835E9</v>
      </c>
      <c r="N74" s="340"/>
      <c r="O74" s="110"/>
    </row>
    <row r="75" spans="2:15" s="96" customFormat="1" ht="13.5" hidden="1" customHeight="1" outlineLevel="2">
      <c r="B75" s="79"/>
      <c r="C75" s="80"/>
      <c r="D75" s="80"/>
      <c r="E75" s="80"/>
      <c r="F75" s="88" t="s">
        <v>102</v>
      </c>
      <c r="G75" s="80"/>
      <c r="H75" s="80"/>
      <c r="I75" s="80"/>
      <c r="J75" s="80"/>
      <c r="K75" s="80"/>
      <c r="L75" s="95"/>
      <c r="M75" s="339" t="n">
        <v>4.8186551E7</v>
      </c>
      <c r="N75" s="340"/>
      <c r="O75" s="110"/>
    </row>
    <row r="76" spans="2:15" s="96" customFormat="1" ht="13.5" hidden="1" customHeight="1" outlineLevel="2">
      <c r="B76" s="79"/>
      <c r="C76" s="82"/>
      <c r="D76" s="82"/>
      <c r="E76" s="80"/>
      <c r="F76" s="82" t="s">
        <v>103</v>
      </c>
      <c r="G76" s="82"/>
      <c r="H76" s="82"/>
      <c r="I76" s="82"/>
      <c r="J76" s="80"/>
      <c r="K76" s="80"/>
      <c r="L76" s="95"/>
      <c r="M76" s="339" t="n">
        <v>1.36146736E8</v>
      </c>
      <c r="N76" s="340"/>
      <c r="O76" s="110"/>
    </row>
    <row r="77" spans="2:15" s="96" customFormat="1" ht="13.5" hidden="1" customHeight="1" outlineLevel="2">
      <c r="B77" s="79"/>
      <c r="C77" s="80"/>
      <c r="D77" s="82"/>
      <c r="E77" s="88" t="s">
        <v>104</v>
      </c>
      <c r="F77" s="82"/>
      <c r="G77" s="82"/>
      <c r="H77" s="82"/>
      <c r="I77" s="82"/>
      <c r="J77" s="80"/>
      <c r="K77" s="80"/>
      <c r="L77" s="95"/>
      <c r="M77" s="339" t="n">
        <v>1.729029565E9</v>
      </c>
      <c r="N77" s="340"/>
      <c r="O77" s="110"/>
    </row>
    <row r="78" spans="2:15" s="96" customFormat="1" ht="13.5" hidden="1" customHeight="1" outlineLevel="2">
      <c r="B78" s="79"/>
      <c r="C78" s="80"/>
      <c r="D78" s="82"/>
      <c r="E78" s="82"/>
      <c r="F78" s="88" t="s">
        <v>105</v>
      </c>
      <c r="G78" s="82"/>
      <c r="H78" s="82"/>
      <c r="I78" s="82"/>
      <c r="J78" s="80"/>
      <c r="K78" s="80"/>
      <c r="L78" s="95"/>
      <c r="M78" s="339" t="n">
        <v>1.618478711E9</v>
      </c>
      <c r="N78" s="340"/>
      <c r="O78" s="110"/>
    </row>
    <row r="79" spans="2:15" s="96" customFormat="1" ht="13.5" hidden="1" customHeight="1" outlineLevel="2">
      <c r="B79" s="79"/>
      <c r="C79" s="80"/>
      <c r="D79" s="82"/>
      <c r="E79" s="82"/>
      <c r="F79" s="88" t="s">
        <v>106</v>
      </c>
      <c r="G79" s="82"/>
      <c r="H79" s="82"/>
      <c r="I79" s="82"/>
      <c r="J79" s="80"/>
      <c r="K79" s="80"/>
      <c r="L79" s="95"/>
      <c r="M79" s="339" t="n">
        <v>1.00374875E8</v>
      </c>
      <c r="N79" s="340"/>
      <c r="O79" s="110"/>
    </row>
    <row r="80" spans="2:15" s="96" customFormat="1" ht="13.5" hidden="1" customHeight="1" outlineLevel="2">
      <c r="B80" s="79"/>
      <c r="C80" s="80"/>
      <c r="D80" s="82"/>
      <c r="E80" s="82"/>
      <c r="F80" s="88" t="s">
        <v>416</v>
      </c>
      <c r="G80" s="82"/>
      <c r="H80" s="82"/>
      <c r="I80" s="82"/>
      <c r="J80" s="80"/>
      <c r="K80" s="80"/>
      <c r="L80" s="95"/>
      <c r="M80" s="339" t="n">
        <v>0.0</v>
      </c>
      <c r="N80" s="340"/>
      <c r="O80" s="110"/>
    </row>
    <row r="81" spans="2:15" s="96" customFormat="1" ht="13.5" hidden="1" customHeight="1" outlineLevel="2">
      <c r="B81" s="79"/>
      <c r="C81" s="80"/>
      <c r="D81" s="80"/>
      <c r="E81" s="81"/>
      <c r="F81" s="82" t="s">
        <v>103</v>
      </c>
      <c r="G81" s="80"/>
      <c r="H81" s="82"/>
      <c r="I81" s="82"/>
      <c r="J81" s="80"/>
      <c r="K81" s="80"/>
      <c r="L81" s="95"/>
      <c r="M81" s="339" t="n">
        <v>1.0175979E7</v>
      </c>
      <c r="N81" s="340"/>
      <c r="O81" s="110"/>
    </row>
    <row r="82" spans="2:15" s="96" customFormat="1" ht="13.5" hidden="1" customHeight="1" outlineLevel="2">
      <c r="B82" s="79"/>
      <c r="C82" s="80"/>
      <c r="D82" s="80" t="s">
        <v>107</v>
      </c>
      <c r="E82" s="81"/>
      <c r="F82" s="82"/>
      <c r="G82" s="82"/>
      <c r="H82" s="82"/>
      <c r="I82" s="82"/>
      <c r="J82" s="80"/>
      <c r="K82" s="80"/>
      <c r="L82" s="95"/>
      <c r="M82" s="339" t="n">
        <v>5.407486494E9</v>
      </c>
      <c r="N82" s="340"/>
      <c r="O82" s="110"/>
    </row>
    <row r="83" spans="2:15" s="96" customFormat="1" ht="13.5" hidden="1" customHeight="1" outlineLevel="2">
      <c r="B83" s="79"/>
      <c r="C83" s="80"/>
      <c r="D83" s="80"/>
      <c r="E83" s="87" t="s">
        <v>108</v>
      </c>
      <c r="F83" s="82"/>
      <c r="G83" s="82"/>
      <c r="H83" s="82"/>
      <c r="I83" s="82"/>
      <c r="J83" s="80"/>
      <c r="K83" s="80"/>
      <c r="L83" s="95"/>
      <c r="M83" s="339" t="n">
        <v>4.03317313E9</v>
      </c>
      <c r="N83" s="340"/>
      <c r="O83" s="110"/>
    </row>
    <row r="84" spans="2:15" s="96" customFormat="1" ht="13.5" hidden="1" customHeight="1" outlineLevel="2">
      <c r="B84" s="79"/>
      <c r="C84" s="80"/>
      <c r="D84" s="80"/>
      <c r="E84" s="87" t="s">
        <v>109</v>
      </c>
      <c r="F84" s="82"/>
      <c r="G84" s="82"/>
      <c r="H84" s="82"/>
      <c r="I84" s="82"/>
      <c r="J84" s="80"/>
      <c r="K84" s="80"/>
      <c r="L84" s="95"/>
      <c r="M84" s="339" t="n">
        <v>6.02021416E8</v>
      </c>
      <c r="N84" s="340"/>
      <c r="O84" s="110"/>
    </row>
    <row r="85" spans="2:15" s="96" customFormat="1" ht="13.5" hidden="1" customHeight="1" outlineLevel="2">
      <c r="B85" s="79"/>
      <c r="C85" s="80"/>
      <c r="D85" s="80"/>
      <c r="E85" s="87" t="s">
        <v>110</v>
      </c>
      <c r="F85" s="82"/>
      <c r="G85" s="82"/>
      <c r="H85" s="82"/>
      <c r="I85" s="82"/>
      <c r="J85" s="80"/>
      <c r="K85" s="80"/>
      <c r="L85" s="95"/>
      <c r="M85" s="339" t="n">
        <v>2.04618982E8</v>
      </c>
      <c r="N85" s="340"/>
      <c r="O85" s="110"/>
    </row>
    <row r="86" spans="2:15" s="96" customFormat="1" ht="13.5" hidden="1" customHeight="1" outlineLevel="2">
      <c r="B86" s="79"/>
      <c r="C86" s="80"/>
      <c r="D86" s="80"/>
      <c r="E86" s="81" t="s">
        <v>111</v>
      </c>
      <c r="F86" s="82"/>
      <c r="G86" s="82"/>
      <c r="H86" s="82"/>
      <c r="I86" s="81"/>
      <c r="J86" s="80"/>
      <c r="K86" s="80"/>
      <c r="L86" s="95"/>
      <c r="M86" s="339" t="n">
        <v>5.67672966E8</v>
      </c>
      <c r="N86" s="340"/>
      <c r="O86" s="110"/>
    </row>
    <row r="87" spans="2:15" s="96" customFormat="1" ht="13.5" hidden="1" customHeight="1" outlineLevel="2">
      <c r="B87" s="79"/>
      <c r="C87" s="80"/>
      <c r="D87" s="80" t="s">
        <v>112</v>
      </c>
      <c r="E87" s="81"/>
      <c r="F87" s="82"/>
      <c r="G87" s="82"/>
      <c r="H87" s="82"/>
      <c r="I87" s="81"/>
      <c r="J87" s="80"/>
      <c r="K87" s="80"/>
      <c r="L87" s="95"/>
      <c r="M87" s="339" t="n">
        <v>0.0</v>
      </c>
      <c r="N87" s="340"/>
      <c r="O87" s="110"/>
    </row>
    <row r="88" spans="2:15" s="96" customFormat="1" ht="13.5" hidden="1" customHeight="1" outlineLevel="2">
      <c r="B88" s="79"/>
      <c r="C88" s="80"/>
      <c r="D88" s="80"/>
      <c r="E88" s="87" t="s">
        <v>113</v>
      </c>
      <c r="F88" s="82"/>
      <c r="G88" s="82"/>
      <c r="H88" s="82"/>
      <c r="I88" s="82"/>
      <c r="J88" s="80"/>
      <c r="K88" s="80"/>
      <c r="L88" s="95"/>
      <c r="M88" s="339" t="n">
        <v>0.0</v>
      </c>
      <c r="N88" s="340"/>
      <c r="O88" s="110"/>
    </row>
    <row r="89" spans="2:15" s="96" customFormat="1" ht="13.5" hidden="1" customHeight="1" outlineLevel="2">
      <c r="B89" s="79"/>
      <c r="C89" s="80"/>
      <c r="D89" s="80"/>
      <c r="E89" s="81" t="s">
        <v>103</v>
      </c>
      <c r="F89" s="82"/>
      <c r="G89" s="82"/>
      <c r="H89" s="82"/>
      <c r="I89" s="82"/>
      <c r="J89" s="80"/>
      <c r="K89" s="80"/>
      <c r="L89" s="95"/>
      <c r="M89" s="339" t="n">
        <v>0.0</v>
      </c>
      <c r="N89" s="340"/>
      <c r="O89" s="110"/>
    </row>
    <row r="90" spans="2:15" s="96" customFormat="1" ht="13.5" hidden="1" customHeight="1" outlineLevel="2">
      <c r="B90" s="232"/>
      <c r="C90" s="152"/>
      <c r="D90" s="152" t="s">
        <v>114</v>
      </c>
      <c r="E90" s="151"/>
      <c r="F90" s="283"/>
      <c r="G90" s="283"/>
      <c r="H90" s="283"/>
      <c r="I90" s="283"/>
      <c r="J90" s="152"/>
      <c r="K90" s="152"/>
      <c r="L90" s="284"/>
      <c r="M90" s="384" t="n">
        <v>0.0</v>
      </c>
      <c r="N90" s="385"/>
      <c r="O90" s="114"/>
    </row>
    <row r="91" spans="2:15" s="96" customFormat="1" ht="13.5" hidden="1" customHeight="1" outlineLevel="2">
      <c r="B91" s="232"/>
      <c r="C91" s="152" t="s">
        <v>115</v>
      </c>
      <c r="D91" s="152"/>
      <c r="E91" s="151"/>
      <c r="F91" s="283"/>
      <c r="G91" s="283"/>
      <c r="H91" s="283"/>
      <c r="I91" s="283"/>
      <c r="J91" s="152"/>
      <c r="K91" s="152"/>
      <c r="L91" s="284"/>
      <c r="M91" s="384" t="n">
        <v>1.020351896E9</v>
      </c>
      <c r="N91" s="385"/>
      <c r="O91" s="114"/>
    </row>
    <row r="92" spans="2:15" s="96" customFormat="1" ht="13.5" hidden="1" customHeight="1" outlineLevel="2">
      <c r="B92" s="79"/>
      <c r="C92" s="80" t="s">
        <v>116</v>
      </c>
      <c r="D92" s="80"/>
      <c r="E92" s="81"/>
      <c r="F92" s="82"/>
      <c r="G92" s="82"/>
      <c r="H92" s="82"/>
      <c r="I92" s="81"/>
      <c r="J92" s="80"/>
      <c r="K92" s="80"/>
      <c r="L92" s="95"/>
      <c r="M92" s="339"/>
      <c r="N92" s="340"/>
      <c r="O92" s="110"/>
    </row>
    <row r="93" spans="2:15" s="96" customFormat="1" ht="13.5" hidden="1" customHeight="1" outlineLevel="2">
      <c r="B93" s="79"/>
      <c r="C93" s="80"/>
      <c r="D93" s="80" t="s">
        <v>117</v>
      </c>
      <c r="E93" s="81"/>
      <c r="F93" s="82"/>
      <c r="G93" s="82"/>
      <c r="H93" s="82"/>
      <c r="I93" s="82"/>
      <c r="J93" s="80"/>
      <c r="K93" s="80"/>
      <c r="L93" s="95"/>
      <c r="M93" s="339" t="n">
        <v>1.503582293E9</v>
      </c>
      <c r="N93" s="340"/>
      <c r="O93" s="110"/>
    </row>
    <row r="94" spans="2:15" s="96" customFormat="1" ht="13.5" hidden="1" customHeight="1" outlineLevel="2">
      <c r="B94" s="79"/>
      <c r="C94" s="80"/>
      <c r="D94" s="80"/>
      <c r="E94" s="87" t="s">
        <v>118</v>
      </c>
      <c r="F94" s="82"/>
      <c r="G94" s="82"/>
      <c r="H94" s="82"/>
      <c r="I94" s="82"/>
      <c r="J94" s="80"/>
      <c r="K94" s="80"/>
      <c r="L94" s="95"/>
      <c r="M94" s="339" t="n">
        <v>4.76446034E8</v>
      </c>
      <c r="N94" s="340"/>
      <c r="O94" s="110"/>
    </row>
    <row r="95" spans="2:15" s="96" customFormat="1" ht="13.5" hidden="1" customHeight="1" outlineLevel="2">
      <c r="B95" s="79"/>
      <c r="C95" s="80"/>
      <c r="D95" s="80"/>
      <c r="E95" s="87" t="s">
        <v>119</v>
      </c>
      <c r="F95" s="82"/>
      <c r="G95" s="82"/>
      <c r="H95" s="82"/>
      <c r="I95" s="82"/>
      <c r="J95" s="80"/>
      <c r="K95" s="80"/>
      <c r="L95" s="95"/>
      <c r="M95" s="339" t="n">
        <v>9.62936259E8</v>
      </c>
      <c r="N95" s="340"/>
      <c r="O95" s="110"/>
    </row>
    <row r="96" spans="2:15" s="96" customFormat="1" ht="13.5" hidden="1" customHeight="1" outlineLevel="2">
      <c r="B96" s="79"/>
      <c r="C96" s="80"/>
      <c r="D96" s="80"/>
      <c r="E96" s="87" t="s">
        <v>120</v>
      </c>
      <c r="F96" s="82"/>
      <c r="G96" s="82"/>
      <c r="H96" s="82"/>
      <c r="I96" s="82"/>
      <c r="J96" s="80"/>
      <c r="K96" s="80"/>
      <c r="L96" s="95"/>
      <c r="M96" s="339" t="n">
        <v>0.0</v>
      </c>
      <c r="N96" s="340"/>
      <c r="O96" s="110"/>
    </row>
    <row r="97" spans="2:15" s="96" customFormat="1" ht="13.5" hidden="1" customHeight="1" outlineLevel="2">
      <c r="B97" s="79"/>
      <c r="C97" s="80"/>
      <c r="D97" s="80"/>
      <c r="E97" s="87" t="s">
        <v>121</v>
      </c>
      <c r="F97" s="82"/>
      <c r="G97" s="82"/>
      <c r="H97" s="82"/>
      <c r="I97" s="82"/>
      <c r="J97" s="80"/>
      <c r="K97" s="80"/>
      <c r="L97" s="95"/>
      <c r="M97" s="339" t="n">
        <v>6.42E7</v>
      </c>
      <c r="N97" s="340"/>
      <c r="O97" s="110"/>
    </row>
    <row r="98" spans="2:15" s="96" customFormat="1" ht="13.5" hidden="1" customHeight="1" outlineLevel="2">
      <c r="B98" s="79"/>
      <c r="C98" s="80"/>
      <c r="D98" s="80"/>
      <c r="E98" s="81" t="s">
        <v>103</v>
      </c>
      <c r="F98" s="82"/>
      <c r="G98" s="82"/>
      <c r="H98" s="82"/>
      <c r="I98" s="82"/>
      <c r="J98" s="80"/>
      <c r="K98" s="80"/>
      <c r="L98" s="95"/>
      <c r="M98" s="339" t="n">
        <v>0.0</v>
      </c>
      <c r="N98" s="340"/>
      <c r="O98" s="110"/>
    </row>
    <row r="99" spans="2:15" s="96" customFormat="1" ht="13.5" hidden="1" customHeight="1" outlineLevel="2">
      <c r="B99" s="79"/>
      <c r="C99" s="80"/>
      <c r="D99" s="80" t="s">
        <v>122</v>
      </c>
      <c r="E99" s="81"/>
      <c r="F99" s="82"/>
      <c r="G99" s="82"/>
      <c r="H99" s="82"/>
      <c r="I99" s="81"/>
      <c r="J99" s="80"/>
      <c r="K99" s="80"/>
      <c r="L99" s="95"/>
      <c r="M99" s="339" t="n">
        <v>8.794596E8</v>
      </c>
      <c r="N99" s="340"/>
      <c r="O99" s="110"/>
    </row>
    <row r="100" spans="2:15" s="96" customFormat="1" ht="13.5" hidden="1" customHeight="1" outlineLevel="2">
      <c r="B100" s="79"/>
      <c r="C100" s="80"/>
      <c r="D100" s="80"/>
      <c r="E100" s="87" t="s">
        <v>109</v>
      </c>
      <c r="F100" s="82"/>
      <c r="G100" s="82"/>
      <c r="H100" s="82"/>
      <c r="I100" s="81"/>
      <c r="J100" s="80"/>
      <c r="K100" s="80"/>
      <c r="L100" s="95"/>
      <c r="M100" s="339" t="n">
        <v>2.0777E8</v>
      </c>
      <c r="N100" s="340"/>
      <c r="O100" s="110"/>
    </row>
    <row r="101" spans="2:15" s="96" customFormat="1" ht="13.5" hidden="1" customHeight="1" outlineLevel="2">
      <c r="B101" s="79"/>
      <c r="C101" s="80"/>
      <c r="D101" s="80"/>
      <c r="E101" s="87" t="s">
        <v>123</v>
      </c>
      <c r="F101" s="82"/>
      <c r="G101" s="82"/>
      <c r="H101" s="82"/>
      <c r="I101" s="81"/>
      <c r="J101" s="80"/>
      <c r="K101" s="80"/>
      <c r="L101" s="95"/>
      <c r="M101" s="339" t="n">
        <v>6.082E8</v>
      </c>
      <c r="N101" s="340"/>
      <c r="O101" s="110"/>
    </row>
    <row r="102" spans="2:15" s="96" customFormat="1" ht="13.5" hidden="1" customHeight="1" outlineLevel="2">
      <c r="B102" s="79"/>
      <c r="C102" s="80"/>
      <c r="D102" s="80"/>
      <c r="E102" s="87" t="s">
        <v>124</v>
      </c>
      <c r="F102" s="82"/>
      <c r="G102" s="80"/>
      <c r="H102" s="82"/>
      <c r="I102" s="82"/>
      <c r="J102" s="80"/>
      <c r="K102" s="80"/>
      <c r="L102" s="95"/>
      <c r="M102" s="339" t="n">
        <v>6.34896E7</v>
      </c>
      <c r="N102" s="340"/>
      <c r="O102" s="110"/>
    </row>
    <row r="103" spans="2:15" s="96" customFormat="1" ht="13.5" hidden="1" customHeight="1" outlineLevel="2">
      <c r="B103" s="79"/>
      <c r="C103" s="80"/>
      <c r="D103" s="80"/>
      <c r="E103" s="87" t="s">
        <v>125</v>
      </c>
      <c r="F103" s="82"/>
      <c r="G103" s="80"/>
      <c r="H103" s="82"/>
      <c r="I103" s="82"/>
      <c r="J103" s="80"/>
      <c r="K103" s="80"/>
      <c r="L103" s="95"/>
      <c r="M103" s="339" t="n">
        <v>0.0</v>
      </c>
      <c r="N103" s="340"/>
      <c r="O103" s="110"/>
    </row>
    <row r="104" spans="2:15" s="96" customFormat="1" ht="13.5" hidden="1" customHeight="1" outlineLevel="2">
      <c r="B104" s="232"/>
      <c r="C104" s="152"/>
      <c r="D104" s="152"/>
      <c r="E104" s="151" t="s">
        <v>111</v>
      </c>
      <c r="F104" s="283"/>
      <c r="G104" s="283"/>
      <c r="H104" s="283"/>
      <c r="I104" s="283"/>
      <c r="J104" s="152"/>
      <c r="K104" s="152"/>
      <c r="L104" s="284"/>
      <c r="M104" s="384" t="n">
        <v>0.0</v>
      </c>
      <c r="N104" s="385"/>
      <c r="O104" s="114"/>
    </row>
    <row r="105" spans="2:15" s="96" customFormat="1" ht="13.5" hidden="1" customHeight="1" outlineLevel="2">
      <c r="B105" s="232"/>
      <c r="C105" s="152" t="s">
        <v>126</v>
      </c>
      <c r="D105" s="152"/>
      <c r="E105" s="151"/>
      <c r="F105" s="283"/>
      <c r="G105" s="283"/>
      <c r="H105" s="283"/>
      <c r="I105" s="283"/>
      <c r="J105" s="152"/>
      <c r="K105" s="152"/>
      <c r="L105" s="284"/>
      <c r="M105" s="384" t="n">
        <v>-6.24122693E8</v>
      </c>
      <c r="N105" s="385"/>
      <c r="O105" s="114"/>
    </row>
    <row r="106" spans="2:15" s="96" customFormat="1" ht="13.5" hidden="1" customHeight="1" outlineLevel="2">
      <c r="B106" s="79"/>
      <c r="C106" s="80" t="s">
        <v>127</v>
      </c>
      <c r="D106" s="80"/>
      <c r="E106" s="81"/>
      <c r="F106" s="82"/>
      <c r="G106" s="82"/>
      <c r="H106" s="82"/>
      <c r="I106" s="82"/>
      <c r="J106" s="80"/>
      <c r="K106" s="80"/>
      <c r="L106" s="95"/>
      <c r="M106" s="339"/>
      <c r="N106" s="340"/>
      <c r="O106" s="110"/>
    </row>
    <row r="107" spans="2:15" s="96" customFormat="1" ht="13.5" hidden="1" customHeight="1" outlineLevel="2">
      <c r="B107" s="79"/>
      <c r="C107" s="80"/>
      <c r="D107" s="80" t="s">
        <v>128</v>
      </c>
      <c r="E107" s="81"/>
      <c r="F107" s="82"/>
      <c r="G107" s="82"/>
      <c r="H107" s="82"/>
      <c r="I107" s="82"/>
      <c r="J107" s="80"/>
      <c r="K107" s="80"/>
      <c r="L107" s="95"/>
      <c r="M107" s="469" t="n">
        <v>8.86573438E8</v>
      </c>
      <c r="N107" s="470"/>
      <c r="O107" s="279"/>
    </row>
    <row r="108" spans="2:15" s="96" customFormat="1" ht="13.5" hidden="1" customHeight="1" outlineLevel="2">
      <c r="B108" s="79"/>
      <c r="C108" s="80"/>
      <c r="D108" s="80"/>
      <c r="E108" s="87" t="s">
        <v>150</v>
      </c>
      <c r="F108" s="82"/>
      <c r="G108" s="82"/>
      <c r="H108" s="82"/>
      <c r="I108" s="82"/>
      <c r="J108" s="80"/>
      <c r="K108" s="80"/>
      <c r="L108" s="95"/>
      <c r="M108" s="469" t="n">
        <v>8.76313438E8</v>
      </c>
      <c r="N108" s="470"/>
      <c r="O108" s="279"/>
    </row>
    <row r="109" spans="2:15" s="96" customFormat="1" ht="13.5" hidden="1" customHeight="1" outlineLevel="2">
      <c r="B109" s="79"/>
      <c r="C109" s="80"/>
      <c r="D109" s="80"/>
      <c r="E109" s="81" t="s">
        <v>103</v>
      </c>
      <c r="F109" s="82"/>
      <c r="G109" s="82"/>
      <c r="H109" s="82"/>
      <c r="I109" s="82"/>
      <c r="J109" s="80"/>
      <c r="K109" s="80"/>
      <c r="L109" s="95"/>
      <c r="M109" s="469" t="n">
        <v>1.026E7</v>
      </c>
      <c r="N109" s="470"/>
      <c r="O109" s="279"/>
    </row>
    <row r="110" spans="2:15" s="96" customFormat="1" ht="13.5" hidden="1" customHeight="1" outlineLevel="2">
      <c r="B110" s="79"/>
      <c r="C110" s="80"/>
      <c r="D110" s="80" t="s">
        <v>129</v>
      </c>
      <c r="E110" s="81"/>
      <c r="F110" s="82"/>
      <c r="G110" s="82"/>
      <c r="H110" s="82"/>
      <c r="I110" s="82"/>
      <c r="J110" s="80"/>
      <c r="K110" s="80"/>
      <c r="L110" s="95"/>
      <c r="M110" s="469" t="n">
        <v>4.84152E8</v>
      </c>
      <c r="N110" s="470"/>
      <c r="O110" s="279"/>
    </row>
    <row r="111" spans="2:15" s="96" customFormat="1" ht="13.5" hidden="1" customHeight="1" outlineLevel="2">
      <c r="B111" s="79"/>
      <c r="C111" s="80"/>
      <c r="D111" s="80"/>
      <c r="E111" s="87" t="s">
        <v>151</v>
      </c>
      <c r="F111" s="82"/>
      <c r="G111" s="82"/>
      <c r="H111" s="82"/>
      <c r="I111" s="159"/>
      <c r="J111" s="80"/>
      <c r="K111" s="80"/>
      <c r="L111" s="95"/>
      <c r="M111" s="469" t="n">
        <v>4.84152E8</v>
      </c>
      <c r="N111" s="470"/>
      <c r="O111" s="279"/>
    </row>
    <row r="112" spans="2:15" s="96" customFormat="1" ht="13.5" hidden="1" customHeight="1" outlineLevel="2">
      <c r="B112" s="232"/>
      <c r="C112" s="152"/>
      <c r="D112" s="152"/>
      <c r="E112" s="151" t="s">
        <v>111</v>
      </c>
      <c r="F112" s="283"/>
      <c r="G112" s="283"/>
      <c r="H112" s="283"/>
      <c r="I112" s="269"/>
      <c r="J112" s="152"/>
      <c r="K112" s="152"/>
      <c r="L112" s="284"/>
      <c r="M112" s="471" t="n">
        <v>0.0</v>
      </c>
      <c r="N112" s="472"/>
      <c r="O112" s="282"/>
    </row>
    <row r="113" spans="2:19" s="96" customFormat="1" ht="13.5" hidden="1" customHeight="1" outlineLevel="2">
      <c r="B113" s="232"/>
      <c r="C113" s="152" t="s">
        <v>130</v>
      </c>
      <c r="D113" s="152"/>
      <c r="E113" s="151"/>
      <c r="F113" s="283"/>
      <c r="G113" s="283"/>
      <c r="H113" s="283"/>
      <c r="I113" s="269"/>
      <c r="J113" s="152"/>
      <c r="K113" s="152"/>
      <c r="L113" s="284"/>
      <c r="M113" s="471" t="n">
        <v>-4.02421438E8</v>
      </c>
      <c r="N113" s="472"/>
      <c r="O113" s="282"/>
      <c r="S113" s="80"/>
    </row>
    <row r="114" spans="2:19" s="96" customFormat="1" ht="13.5" hidden="1" customHeight="1" outlineLevel="2">
      <c r="B114" s="232"/>
      <c r="C114" s="463" t="s">
        <v>131</v>
      </c>
      <c r="D114" s="463"/>
      <c r="E114" s="463"/>
      <c r="F114" s="463"/>
      <c r="G114" s="463"/>
      <c r="H114" s="463"/>
      <c r="I114" s="463"/>
      <c r="J114" s="463"/>
      <c r="K114" s="463"/>
      <c r="L114" s="464"/>
      <c r="M114" s="471" t="n">
        <v>-6192235.0</v>
      </c>
      <c r="N114" s="472"/>
      <c r="O114" s="282"/>
    </row>
    <row r="115" spans="2:19" s="96" customFormat="1" ht="13.5" hidden="1" customHeight="1" outlineLevel="2" thickBot="1">
      <c r="B115" s="79"/>
      <c r="C115" s="465" t="s">
        <v>132</v>
      </c>
      <c r="D115" s="465"/>
      <c r="E115" s="465"/>
      <c r="F115" s="465"/>
      <c r="G115" s="465"/>
      <c r="H115" s="465"/>
      <c r="I115" s="465"/>
      <c r="J115" s="465"/>
      <c r="K115" s="465"/>
      <c r="L115" s="466"/>
      <c r="M115" s="469" t="n">
        <v>9.0882242E7</v>
      </c>
      <c r="N115" s="470"/>
      <c r="O115" s="279"/>
    </row>
    <row r="116" spans="2:19" s="96" customFormat="1" ht="13.5" hidden="1" customHeight="1" outlineLevel="2" thickBot="1">
      <c r="B116" s="117"/>
      <c r="C116" s="467" t="s">
        <v>133</v>
      </c>
      <c r="D116" s="467"/>
      <c r="E116" s="467"/>
      <c r="F116" s="467"/>
      <c r="G116" s="467"/>
      <c r="H116" s="467"/>
      <c r="I116" s="467"/>
      <c r="J116" s="467"/>
      <c r="K116" s="467"/>
      <c r="L116" s="468"/>
      <c r="M116" s="473" t="n">
        <v>8.4690007E7</v>
      </c>
      <c r="N116" s="474"/>
      <c r="O116" s="280"/>
    </row>
    <row r="117" spans="2:19" s="96" customFormat="1" ht="13.5" hidden="1" customHeight="1" outlineLevel="2" thickBot="1">
      <c r="C117" s="266"/>
      <c r="D117" s="266"/>
      <c r="E117" s="266"/>
      <c r="F117" s="266"/>
      <c r="G117" s="266"/>
      <c r="H117" s="266"/>
      <c r="I117" s="266"/>
      <c r="J117" s="266"/>
      <c r="K117" s="266"/>
      <c r="L117" s="266"/>
      <c r="M117" s="103"/>
      <c r="N117" s="103"/>
      <c r="O117" s="103"/>
    </row>
    <row r="118" spans="2:19" s="96" customFormat="1" ht="13.5" hidden="1" customHeight="1" outlineLevel="2">
      <c r="B118" s="248"/>
      <c r="C118" s="277" t="s">
        <v>134</v>
      </c>
      <c r="D118" s="268"/>
      <c r="E118" s="268"/>
      <c r="F118" s="268"/>
      <c r="G118" s="268"/>
      <c r="H118" s="268"/>
      <c r="I118" s="268"/>
      <c r="J118" s="268"/>
      <c r="K118" s="268"/>
      <c r="L118" s="268"/>
      <c r="M118" s="488" t="n">
        <v>3.3001291E7</v>
      </c>
      <c r="N118" s="489"/>
      <c r="O118" s="285"/>
    </row>
    <row r="119" spans="2:19" s="96" customFormat="1" ht="13.5" hidden="1" customHeight="1" outlineLevel="2">
      <c r="B119" s="232"/>
      <c r="C119" s="278" t="s">
        <v>135</v>
      </c>
      <c r="D119" s="269"/>
      <c r="E119" s="269"/>
      <c r="F119" s="269"/>
      <c r="G119" s="269"/>
      <c r="H119" s="269"/>
      <c r="I119" s="269"/>
      <c r="J119" s="269"/>
      <c r="K119" s="269"/>
      <c r="L119" s="269"/>
      <c r="M119" s="471" t="n">
        <v>-2.0164121E7</v>
      </c>
      <c r="N119" s="472"/>
      <c r="O119" s="282"/>
    </row>
    <row r="120" spans="2:19" s="96" customFormat="1" ht="13.5" hidden="1" customHeight="1" outlineLevel="2" thickBot="1">
      <c r="B120" s="79"/>
      <c r="C120" s="281" t="s">
        <v>136</v>
      </c>
      <c r="D120" s="266"/>
      <c r="E120" s="266"/>
      <c r="F120" s="266"/>
      <c r="G120" s="266"/>
      <c r="H120" s="266"/>
      <c r="I120" s="266"/>
      <c r="J120" s="266"/>
      <c r="K120" s="266"/>
      <c r="L120" s="266"/>
      <c r="M120" s="469" t="n">
        <v>1.283717E7</v>
      </c>
      <c r="N120" s="470"/>
      <c r="O120" s="279"/>
    </row>
    <row r="121" spans="2:19" s="96" customFormat="1" ht="14.25" hidden="1" outlineLevel="2" thickBot="1">
      <c r="B121" s="117"/>
      <c r="C121" s="239" t="s">
        <v>137</v>
      </c>
      <c r="D121" s="78"/>
      <c r="E121" s="142"/>
      <c r="F121" s="270"/>
      <c r="G121" s="270"/>
      <c r="H121" s="270"/>
      <c r="I121" s="270"/>
      <c r="J121" s="78"/>
      <c r="K121" s="78"/>
      <c r="L121" s="78"/>
      <c r="M121" s="473" t="n">
        <v>9.7527177E7</v>
      </c>
      <c r="N121" s="474"/>
      <c r="O121" s="280"/>
    </row>
    <row r="122" spans="2:19" s="96" customFormat="1" ht="13.5" collapsed="1">
      <c r="C122" s="80"/>
      <c r="D122" s="80"/>
      <c r="E122" s="81"/>
      <c r="F122" s="82"/>
      <c r="G122" s="82"/>
      <c r="H122" s="82"/>
      <c r="I122" s="159"/>
      <c r="J122" s="80"/>
      <c r="K122" s="80"/>
      <c r="L122" s="80"/>
    </row>
  </sheetData>
  <mergeCells count="118">
    <mergeCell ref="M28:N28"/>
    <mergeCell ref="M30:N30"/>
    <mergeCell ref="M31:N31"/>
    <mergeCell ref="M59:N59"/>
    <mergeCell ref="M119:N119"/>
    <mergeCell ref="C66:N66"/>
    <mergeCell ref="M68:N69"/>
    <mergeCell ref="M72:N72"/>
    <mergeCell ref="M70:N70"/>
    <mergeCell ref="M81:N81"/>
    <mergeCell ref="M118:N118"/>
    <mergeCell ref="M75:N75"/>
    <mergeCell ref="M76:N76"/>
    <mergeCell ref="M73:N73"/>
    <mergeCell ref="M74:N74"/>
    <mergeCell ref="M78:N78"/>
    <mergeCell ref="M91:N91"/>
    <mergeCell ref="M87:N87"/>
    <mergeCell ref="M86:N86"/>
    <mergeCell ref="M80:N80"/>
    <mergeCell ref="M99:N99"/>
    <mergeCell ref="M100:N100"/>
    <mergeCell ref="M102:N102"/>
    <mergeCell ref="M103:N103"/>
    <mergeCell ref="M22:N22"/>
    <mergeCell ref="M35:N35"/>
    <mergeCell ref="M36:N36"/>
    <mergeCell ref="M37:N37"/>
    <mergeCell ref="M42:N42"/>
    <mergeCell ref="M121:N121"/>
    <mergeCell ref="M51:N51"/>
    <mergeCell ref="M43:N43"/>
    <mergeCell ref="M56:N56"/>
    <mergeCell ref="M57:N57"/>
    <mergeCell ref="M58:N58"/>
    <mergeCell ref="M79:N79"/>
    <mergeCell ref="C63:N63"/>
    <mergeCell ref="C64:N64"/>
    <mergeCell ref="C65:N65"/>
    <mergeCell ref="M120:N120"/>
    <mergeCell ref="M90:N90"/>
    <mergeCell ref="M83:N83"/>
    <mergeCell ref="M84:N84"/>
    <mergeCell ref="M85:N85"/>
    <mergeCell ref="M92:N92"/>
    <mergeCell ref="M104:N104"/>
    <mergeCell ref="M106:N106"/>
    <mergeCell ref="M105:N105"/>
    <mergeCell ref="M23:N23"/>
    <mergeCell ref="M24:N24"/>
    <mergeCell ref="M25:N25"/>
    <mergeCell ref="M26:N26"/>
    <mergeCell ref="M27:N27"/>
    <mergeCell ref="C52:L52"/>
    <mergeCell ref="C1:N1"/>
    <mergeCell ref="C2:N2"/>
    <mergeCell ref="M19:N19"/>
    <mergeCell ref="M8:N8"/>
    <mergeCell ref="M9:N9"/>
    <mergeCell ref="M10:N10"/>
    <mergeCell ref="M11:N11"/>
    <mergeCell ref="M12:N12"/>
    <mergeCell ref="B6:L7"/>
    <mergeCell ref="M6:O7"/>
    <mergeCell ref="M13:N13"/>
    <mergeCell ref="M14:N14"/>
    <mergeCell ref="M15:N15"/>
    <mergeCell ref="M16:N16"/>
    <mergeCell ref="M17:N17"/>
    <mergeCell ref="M20:N20"/>
    <mergeCell ref="M21:N21"/>
    <mergeCell ref="M18:N18"/>
    <mergeCell ref="C68:L69"/>
    <mergeCell ref="M71:N71"/>
    <mergeCell ref="M97:N97"/>
    <mergeCell ref="M98:N98"/>
    <mergeCell ref="M77:N77"/>
    <mergeCell ref="C54:L54"/>
    <mergeCell ref="M54:N54"/>
    <mergeCell ref="M82:N82"/>
    <mergeCell ref="M88:N88"/>
    <mergeCell ref="M89:N89"/>
    <mergeCell ref="C53:L53"/>
    <mergeCell ref="M53:N53"/>
    <mergeCell ref="M29:N29"/>
    <mergeCell ref="M38:N38"/>
    <mergeCell ref="M39:N39"/>
    <mergeCell ref="M41:N41"/>
    <mergeCell ref="M52:N52"/>
    <mergeCell ref="M33:N33"/>
    <mergeCell ref="M34:N34"/>
    <mergeCell ref="M44:N44"/>
    <mergeCell ref="M40:N40"/>
    <mergeCell ref="M45:N45"/>
    <mergeCell ref="M32:N32"/>
    <mergeCell ref="M46:N46"/>
    <mergeCell ref="M47:N47"/>
    <mergeCell ref="M48:N48"/>
    <mergeCell ref="M49:N49"/>
    <mergeCell ref="M50:N50"/>
    <mergeCell ref="M101:N101"/>
    <mergeCell ref="M93:N93"/>
    <mergeCell ref="M94:N94"/>
    <mergeCell ref="M95:N95"/>
    <mergeCell ref="M96:N96"/>
    <mergeCell ref="C114:L114"/>
    <mergeCell ref="C115:L115"/>
    <mergeCell ref="C116:L116"/>
    <mergeCell ref="M108:N108"/>
    <mergeCell ref="M109:N109"/>
    <mergeCell ref="M110:N110"/>
    <mergeCell ref="M111:N111"/>
    <mergeCell ref="M112:N112"/>
    <mergeCell ref="M116:N116"/>
    <mergeCell ref="M113:N113"/>
    <mergeCell ref="M114:N114"/>
    <mergeCell ref="M115:N115"/>
    <mergeCell ref="M107:N107"/>
  </mergeCells>
  <phoneticPr fontId="4"/>
  <printOptions horizontalCentered="1"/>
  <pageMargins left="0.19685039370078741" right="0.19685039370078741" top="0.19685039370078741" bottom="0.19685039370078741" header="0.35433070866141736" footer="0.31496062992125984"/>
  <pageSetup paperSize="9" scale="9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68"/>
  <sheetViews>
    <sheetView showGridLines="0" zoomScaleNormal="100" workbookViewId="0"/>
  </sheetViews>
  <sheetFormatPr defaultRowHeight="13.5"/>
  <cols>
    <col min="1" max="1" customWidth="true" style="250" width="25.625" collapsed="true"/>
    <col min="2" max="2" bestFit="true" customWidth="true" style="250" width="33.0" collapsed="true"/>
    <col min="3" max="3" bestFit="true" customWidth="true" style="250" width="31.125" collapsed="true"/>
    <col min="4" max="4" customWidth="true" style="250" width="25.625" collapsed="true"/>
    <col min="5" max="5" customWidth="true" style="250" width="12.25" collapsed="true"/>
    <col min="6" max="7" customWidth="true" style="250" width="25.625" collapsed="true"/>
    <col min="8" max="16384" style="250" width="9.0" collapsed="true"/>
  </cols>
  <sheetData>
    <row r="1" spans="1:4">
      <c r="A1" s="271" t="s">
        <v>168</v>
      </c>
    </row>
    <row r="2" spans="1:4">
      <c r="A2" s="250" t="s">
        <v>169</v>
      </c>
    </row>
    <row r="3" spans="1:4">
      <c r="A3" s="251" t="s">
        <v>170</v>
      </c>
    </row>
    <row r="5" spans="1:4">
      <c r="A5" s="250" t="s">
        <v>171</v>
      </c>
    </row>
    <row r="6" spans="1:4">
      <c r="A6" s="252" t="s">
        <v>172</v>
      </c>
      <c r="B6" s="252" t="s">
        <v>153</v>
      </c>
      <c r="C6" s="253" t="s">
        <v>173</v>
      </c>
    </row>
    <row r="7" spans="1:4">
      <c r="A7" s="254" t="n">
        <f>BS!M128</f>
        <v>2.0051423486E10</v>
      </c>
      <c r="B7" s="255" t="n">
        <f>BS!AA128</f>
        <v>2.0051423486E10</v>
      </c>
      <c r="C7" s="256" t="str">
        <f>IF(A7=B7,"OK","NG")</f>
        <v>OK</v>
      </c>
      <c r="D7" s="257" t="str">
        <f>IF(C7="NG", A7-B7,"")</f>
        <v/>
      </c>
    </row>
    <row r="8" spans="1:4">
      <c r="A8" s="250" t="s">
        <v>174</v>
      </c>
      <c r="C8" s="258"/>
    </row>
    <row r="9" spans="1:4">
      <c r="C9" s="258"/>
    </row>
    <row r="10" spans="1:4">
      <c r="A10" s="250" t="s">
        <v>391</v>
      </c>
    </row>
    <row r="11" spans="1:4">
      <c r="A11" s="250" t="s">
        <v>175</v>
      </c>
    </row>
    <row r="12" spans="1:4">
      <c r="A12" s="250" t="s">
        <v>176</v>
      </c>
    </row>
    <row r="13" spans="1:4" ht="12.75" customHeight="1">
      <c r="A13" s="250" t="s">
        <v>177</v>
      </c>
      <c r="C13" s="259"/>
    </row>
    <row r="15" spans="1:4">
      <c r="A15" s="250" t="s">
        <v>178</v>
      </c>
    </row>
    <row r="16" spans="1:4">
      <c r="A16" s="250" t="s">
        <v>179</v>
      </c>
    </row>
    <row r="18" spans="1:4">
      <c r="A18" s="250" t="s">
        <v>392</v>
      </c>
    </row>
    <row r="19" spans="1:4">
      <c r="A19" s="250" t="s">
        <v>476</v>
      </c>
    </row>
    <row r="20" spans="1:4">
      <c r="A20" s="253" t="s">
        <v>181</v>
      </c>
      <c r="B20" s="253" t="s">
        <v>477</v>
      </c>
      <c r="C20" s="253" t="s">
        <v>478</v>
      </c>
    </row>
    <row r="21" spans="1:4">
      <c r="A21" s="260" t="n">
        <f>PL!N70</f>
        <v>0.0</v>
      </c>
      <c r="B21" s="260" t="n">
        <f>CF!M80</f>
        <v>0.0</v>
      </c>
      <c r="C21" s="261" t="str">
        <f>IF(A21=B21,"OK","NG")</f>
        <v>OK</v>
      </c>
      <c r="D21" s="257" t="str">
        <f>IF(C21="NG", A21-B21,"")</f>
        <v/>
      </c>
    </row>
    <row r="23" spans="1:4">
      <c r="A23" s="250" t="s">
        <v>393</v>
      </c>
    </row>
    <row r="24" spans="1:4">
      <c r="A24" s="253" t="s">
        <v>181</v>
      </c>
      <c r="B24" s="253" t="s">
        <v>180</v>
      </c>
      <c r="C24" s="253" t="s">
        <v>173</v>
      </c>
    </row>
    <row r="25" spans="1:4">
      <c r="A25" s="260" t="n">
        <f>PL!N68</f>
        <v>1.618478711E9</v>
      </c>
      <c r="B25" s="260" t="n">
        <f>CF!M78</f>
        <v>1.618478711E9</v>
      </c>
      <c r="C25" s="261" t="str">
        <f>IF(A25=B25,"OK","NG")</f>
        <v>OK</v>
      </c>
      <c r="D25" s="257" t="str">
        <f>IF(C25="NG", A25-B25,"")</f>
        <v/>
      </c>
    </row>
    <row r="27" spans="1:4">
      <c r="A27" s="250" t="s">
        <v>394</v>
      </c>
    </row>
    <row r="28" spans="1:4">
      <c r="A28" s="253" t="s">
        <v>181</v>
      </c>
      <c r="B28" s="253" t="s">
        <v>180</v>
      </c>
      <c r="C28" s="253" t="s">
        <v>173</v>
      </c>
    </row>
    <row r="29" spans="1:4">
      <c r="A29" s="260" t="n">
        <f>PL!N69</f>
        <v>1.00374875E8</v>
      </c>
      <c r="B29" s="260" t="n">
        <f>CF!M79</f>
        <v>1.00374875E8</v>
      </c>
      <c r="C29" s="261" t="str">
        <f>IF(A29=B29,"OK","NG")</f>
        <v>OK</v>
      </c>
      <c r="D29" s="257" t="str">
        <f>IF(C29="NG", A29-B29,"")</f>
        <v/>
      </c>
    </row>
    <row r="31" spans="1:4">
      <c r="A31" s="250" t="s">
        <v>395</v>
      </c>
    </row>
    <row r="32" spans="1:4">
      <c r="A32" s="253" t="s">
        <v>181</v>
      </c>
      <c r="B32" s="253" t="s">
        <v>180</v>
      </c>
      <c r="C32" s="253" t="s">
        <v>173</v>
      </c>
    </row>
    <row r="33" spans="1:4">
      <c r="A33" s="260" t="n">
        <f>PL!N71</f>
        <v>1.0175979E7</v>
      </c>
      <c r="B33" s="260" t="n">
        <f>CF!M81</f>
        <v>1.0175979E7</v>
      </c>
      <c r="C33" s="261" t="str">
        <f>IF(A33=B33,"OK","NG")</f>
        <v>OK</v>
      </c>
      <c r="D33" s="257" t="str">
        <f>IF(C33="NG", A33-B33,"")</f>
        <v/>
      </c>
    </row>
    <row r="35" spans="1:4">
      <c r="A35" s="262" t="s">
        <v>182</v>
      </c>
    </row>
    <row r="37" spans="1:4">
      <c r="A37" s="250" t="s">
        <v>479</v>
      </c>
    </row>
    <row r="38" spans="1:4">
      <c r="A38" s="253" t="s">
        <v>460</v>
      </c>
      <c r="B38" s="253" t="s">
        <v>480</v>
      </c>
      <c r="C38" s="253" t="s">
        <v>173</v>
      </c>
    </row>
    <row r="39" spans="1:4">
      <c r="A39" s="260" t="n">
        <f>BS!AA89</f>
        <v>1.9943312142E10</v>
      </c>
      <c r="B39" s="260" t="n">
        <f>SUM(BS!M72,BS!M120,BS!M121)</f>
        <v>1.9943312142E10</v>
      </c>
      <c r="C39" s="261" t="str">
        <f>IF(A39=B39,"OK","NG")</f>
        <v>OK</v>
      </c>
      <c r="D39" s="257" t="str">
        <f>IF(C39="NG", A39-B39,"")</f>
        <v/>
      </c>
    </row>
    <row r="40" spans="1:4">
      <c r="A40" s="250" t="s">
        <v>481</v>
      </c>
    </row>
    <row r="41" spans="1:4">
      <c r="A41" s="250" t="s">
        <v>482</v>
      </c>
    </row>
    <row r="42" spans="1:4">
      <c r="A42" s="250" t="s">
        <v>483</v>
      </c>
    </row>
    <row r="44" spans="1:4">
      <c r="A44" s="250" t="s">
        <v>484</v>
      </c>
    </row>
    <row r="45" spans="1:4">
      <c r="A45" s="250" t="s">
        <v>485</v>
      </c>
    </row>
    <row r="46" spans="1:4">
      <c r="A46" s="253" t="s">
        <v>173</v>
      </c>
    </row>
    <row r="47" spans="1:4">
      <c r="A47" s="261" t="str">
        <f>IF(COUNTIF(PL!N51:O71,"&lt;0")+COUNTIF(PL!N76:O81,"&lt;0")=0,"OK","NG")</f>
        <v>NG</v>
      </c>
    </row>
    <row r="49" spans="1:1">
      <c r="A49" s="250" t="s">
        <v>486</v>
      </c>
    </row>
    <row r="50" spans="1:1">
      <c r="A50" s="253" t="s">
        <v>487</v>
      </c>
    </row>
    <row r="51" spans="1:1">
      <c r="A51" s="261" t="str">
        <f>IF(COUNTIF(PL!N72:O74,"&lt;0")+COUNTIF(PL!N82:O84,"&lt;0")=0,"OK","NG")</f>
        <v>OK</v>
      </c>
    </row>
    <row r="53" spans="1:1">
      <c r="A53" s="250" t="s">
        <v>488</v>
      </c>
    </row>
    <row r="54" spans="1:1">
      <c r="A54" s="253" t="s">
        <v>173</v>
      </c>
    </row>
    <row r="55" spans="1:1">
      <c r="A55" s="261" t="str">
        <f>IF(COUNTIF(CF!M71:N81,"&lt;0")+COUNTIF(CF!M87:N89,"&lt;0")+COUNTIF(CF!M93:N98,"&lt;0")+COUNTIF(CF!M107:N109,"&lt;0")=0,"OK","NG")</f>
        <v>OK</v>
      </c>
    </row>
    <row r="57" spans="1:1">
      <c r="A57" s="250" t="s">
        <v>489</v>
      </c>
    </row>
    <row r="58" spans="1:1">
      <c r="A58" s="253" t="s">
        <v>173</v>
      </c>
    </row>
    <row r="59" spans="1:1">
      <c r="A59" s="261" t="str">
        <f>IF(COUNTIF(CF!M82:N86,"&lt;0")+COUNTIF(CF!M90,"&lt;0")+COUNTIF(CF!M99:N104,"&lt;0")+COUNTIF(CF!M110:N112,"&lt;0")=0,"OK","NG")</f>
        <v>OK</v>
      </c>
    </row>
    <row r="61" spans="1:1">
      <c r="A61" s="250" t="s">
        <v>490</v>
      </c>
    </row>
    <row r="62" spans="1:1">
      <c r="A62" s="253" t="s">
        <v>173</v>
      </c>
    </row>
    <row r="63" spans="1:1">
      <c r="A63" s="261" t="str">
        <f>IF(COUNTIF(NWM!Q43,"&lt;0")+COUNTIF(NWM!Q45,"&lt;0")=0,"OK","NG")</f>
        <v>OK</v>
      </c>
    </row>
    <row r="65" spans="1:1">
      <c r="A65" s="250" t="s">
        <v>491</v>
      </c>
    </row>
    <row r="66" spans="1:1">
      <c r="A66" s="253" t="s">
        <v>173</v>
      </c>
    </row>
    <row r="67" spans="1:1">
      <c r="A67" s="261" t="str">
        <f>IF(COUNTIF(NWM!S44,"&lt;0")+COUNTIF(NWM!S46,"&lt;0")=0,"OK","NG")</f>
        <v>OK</v>
      </c>
    </row>
    <row r="68" spans="1:1">
      <c r="A68" s="250" t="s">
        <v>492</v>
      </c>
    </row>
  </sheetData>
  <phoneticPr fontId="4"/>
  <conditionalFormatting sqref="C25:D25 C29:D29 C33:D33">
    <cfRule type="cellIs" dxfId="23" priority="23" stopIfTrue="1" operator="equal">
      <formula>"OK"</formula>
    </cfRule>
    <cfRule type="cellIs" dxfId="22" priority="24" stopIfTrue="1" operator="equal">
      <formula>"NG"</formula>
    </cfRule>
  </conditionalFormatting>
  <conditionalFormatting sqref="C7:C9">
    <cfRule type="cellIs" dxfId="21" priority="21" stopIfTrue="1" operator="equal">
      <formula>"OK"</formula>
    </cfRule>
    <cfRule type="cellIs" dxfId="20" priority="22" stopIfTrue="1" operator="equal">
      <formula>"NG"</formula>
    </cfRule>
  </conditionalFormatting>
  <conditionalFormatting sqref="D7">
    <cfRule type="cellIs" dxfId="19" priority="19" stopIfTrue="1" operator="equal">
      <formula>"OK"</formula>
    </cfRule>
    <cfRule type="cellIs" dxfId="18" priority="20" stopIfTrue="1" operator="equal">
      <formula>"NG"</formula>
    </cfRule>
  </conditionalFormatting>
  <conditionalFormatting sqref="C21:D21">
    <cfRule type="cellIs" dxfId="17" priority="17" stopIfTrue="1" operator="equal">
      <formula>"OK"</formula>
    </cfRule>
    <cfRule type="cellIs" dxfId="16" priority="18" stopIfTrue="1" operator="equal">
      <formula>"NG"</formula>
    </cfRule>
  </conditionalFormatting>
  <conditionalFormatting sqref="C39">
    <cfRule type="cellIs" dxfId="15" priority="15" stopIfTrue="1" operator="equal">
      <formula>"OK"</formula>
    </cfRule>
    <cfRule type="cellIs" dxfId="14" priority="16" stopIfTrue="1" operator="equal">
      <formula>"NG"</formula>
    </cfRule>
  </conditionalFormatting>
  <conditionalFormatting sqref="D39">
    <cfRule type="cellIs" dxfId="13" priority="13" stopIfTrue="1" operator="equal">
      <formula>"OK"</formula>
    </cfRule>
    <cfRule type="cellIs" dxfId="12" priority="14" stopIfTrue="1" operator="equal">
      <formula>"NG"</formula>
    </cfRule>
  </conditionalFormatting>
  <conditionalFormatting sqref="A47">
    <cfRule type="cellIs" dxfId="11" priority="11" stopIfTrue="1" operator="equal">
      <formula>"OK"</formula>
    </cfRule>
    <cfRule type="cellIs" dxfId="10" priority="12" stopIfTrue="1" operator="equal">
      <formula>"NG"</formula>
    </cfRule>
  </conditionalFormatting>
  <conditionalFormatting sqref="A51">
    <cfRule type="cellIs" dxfId="9" priority="9" stopIfTrue="1" operator="equal">
      <formula>"OK"</formula>
    </cfRule>
    <cfRule type="cellIs" dxfId="8" priority="10" stopIfTrue="1" operator="equal">
      <formula>"NG"</formula>
    </cfRule>
  </conditionalFormatting>
  <conditionalFormatting sqref="A55">
    <cfRule type="cellIs" dxfId="7" priority="7" stopIfTrue="1" operator="equal">
      <formula>"OK"</formula>
    </cfRule>
    <cfRule type="cellIs" dxfId="6" priority="8" stopIfTrue="1" operator="equal">
      <formula>"NG"</formula>
    </cfRule>
  </conditionalFormatting>
  <conditionalFormatting sqref="A59">
    <cfRule type="cellIs" dxfId="5" priority="5" stopIfTrue="1" operator="equal">
      <formula>"OK"</formula>
    </cfRule>
    <cfRule type="cellIs" dxfId="4" priority="6" stopIfTrue="1" operator="equal">
      <formula>"NG"</formula>
    </cfRule>
  </conditionalFormatting>
  <conditionalFormatting sqref="A63">
    <cfRule type="cellIs" dxfId="3" priority="3" stopIfTrue="1" operator="equal">
      <formula>"OK"</formula>
    </cfRule>
    <cfRule type="cellIs" dxfId="2" priority="4" stopIfTrue="1" operator="equal">
      <formula>"NG"</formula>
    </cfRule>
  </conditionalFormatting>
  <conditionalFormatting sqref="A67">
    <cfRule type="cellIs" dxfId="1" priority="1" stopIfTrue="1" operator="equal">
      <formula>"OK"</formula>
    </cfRule>
    <cfRule type="cellIs" dxfId="0" priority="2" stopIfTrue="1" operator="equal">
      <formula>"NG"</formula>
    </cfRule>
  </conditionalFormatting>
  <pageMargins left="0.7" right="0.7" top="0.75" bottom="0.75" header="0.3" footer="0.3"/>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1"/>
  <sheetViews>
    <sheetView zoomScaleNormal="100" zoomScaleSheetLayoutView="100" workbookViewId="0"/>
  </sheetViews>
  <sheetFormatPr defaultRowHeight="13.5"/>
  <cols>
    <col min="1" max="1" customWidth="true" style="250" width="4.375" collapsed="true"/>
    <col min="2" max="2" customWidth="true" style="250" width="5.875" collapsed="true"/>
    <col min="3" max="21" customWidth="true" style="250" width="4.375" collapsed="true"/>
    <col min="22" max="22" customWidth="true" style="250" width="4.375" collapsed="true"/>
    <col min="23" max="23" bestFit="true" customWidth="true" style="250" width="13.875" collapsed="true"/>
    <col min="24" max="16384" style="250" width="9.0" collapsed="true"/>
  </cols>
  <sheetData>
    <row r="1" spans="1:19" ht="17.25">
      <c r="A1" s="287" t="s">
        <v>404</v>
      </c>
    </row>
    <row r="2" spans="1:19">
      <c r="B2" s="250" t="s">
        <v>405</v>
      </c>
    </row>
    <row r="3" spans="1:19">
      <c r="B3" s="250" t="s">
        <v>493</v>
      </c>
    </row>
    <row r="4" spans="1:19">
      <c r="B4" s="288" t="s">
        <v>494</v>
      </c>
    </row>
    <row r="6" spans="1:19" ht="14.25">
      <c r="A6" s="289" t="s">
        <v>406</v>
      </c>
    </row>
    <row r="8" spans="1:19">
      <c r="A8" s="297" t="s">
        <v>495</v>
      </c>
      <c r="B8" s="297" t="s">
        <v>496</v>
      </c>
    </row>
    <row r="9" spans="1:19">
      <c r="B9" s="297" t="s">
        <v>497</v>
      </c>
      <c r="C9" s="250" t="s">
        <v>498</v>
      </c>
    </row>
    <row r="10" spans="1:19">
      <c r="B10" s="297"/>
      <c r="C10" s="290" t="s">
        <v>499</v>
      </c>
      <c r="D10" s="298" t="s">
        <v>500</v>
      </c>
      <c r="E10" s="298"/>
      <c r="F10" s="298"/>
      <c r="G10" s="298"/>
      <c r="H10" s="298"/>
      <c r="I10" s="298"/>
      <c r="J10" s="298"/>
      <c r="K10" s="298"/>
      <c r="L10" s="298"/>
      <c r="M10" s="298"/>
      <c r="N10" s="298"/>
      <c r="O10" s="298"/>
      <c r="P10" s="298"/>
      <c r="Q10" s="298"/>
      <c r="R10" s="298"/>
      <c r="S10" s="298"/>
    </row>
    <row r="11" spans="1:19">
      <c r="B11" s="297"/>
      <c r="C11" s="290"/>
      <c r="D11" s="298" t="s">
        <v>501</v>
      </c>
      <c r="E11" s="298"/>
      <c r="F11" s="298"/>
      <c r="G11" s="298"/>
      <c r="H11" s="298"/>
      <c r="I11" s="298"/>
      <c r="J11" s="298"/>
      <c r="K11" s="298"/>
      <c r="L11" s="298"/>
      <c r="M11" s="298"/>
      <c r="N11" s="298"/>
      <c r="O11" s="298"/>
      <c r="P11" s="298"/>
      <c r="Q11" s="298"/>
      <c r="R11" s="298"/>
      <c r="S11" s="298"/>
    </row>
    <row r="12" spans="1:19">
      <c r="B12" s="297"/>
      <c r="C12" s="290"/>
      <c r="D12" s="298" t="s">
        <v>502</v>
      </c>
      <c r="E12" s="298"/>
      <c r="F12" s="298"/>
      <c r="G12" s="298"/>
      <c r="H12" s="298"/>
      <c r="I12" s="298"/>
      <c r="J12" s="298"/>
      <c r="K12" s="298"/>
      <c r="L12" s="298"/>
      <c r="M12" s="298"/>
      <c r="N12" s="298"/>
      <c r="O12" s="298"/>
      <c r="P12" s="298"/>
      <c r="Q12" s="298"/>
      <c r="R12" s="298"/>
      <c r="S12" s="298"/>
    </row>
    <row r="13" spans="1:19">
      <c r="B13" s="297"/>
      <c r="C13" s="290"/>
      <c r="D13" s="298" t="s">
        <v>503</v>
      </c>
      <c r="E13" s="298" t="s">
        <v>504</v>
      </c>
      <c r="F13" s="298"/>
      <c r="G13" s="298"/>
      <c r="H13" s="298"/>
      <c r="I13" s="298"/>
      <c r="J13" s="298"/>
      <c r="K13" s="298"/>
      <c r="L13" s="298"/>
      <c r="M13" s="298"/>
      <c r="N13" s="298"/>
      <c r="O13" s="298"/>
      <c r="P13" s="298"/>
      <c r="Q13" s="298"/>
      <c r="R13" s="298"/>
      <c r="S13" s="298"/>
    </row>
    <row r="14" spans="1:19">
      <c r="B14" s="297"/>
      <c r="C14" s="290"/>
      <c r="D14" s="298"/>
      <c r="E14" s="298" t="s">
        <v>505</v>
      </c>
      <c r="F14" s="298"/>
      <c r="G14" s="298"/>
      <c r="H14" s="298"/>
      <c r="I14" s="298"/>
      <c r="J14" s="298"/>
      <c r="K14" s="298"/>
      <c r="L14" s="298"/>
      <c r="M14" s="298"/>
      <c r="N14" s="298"/>
      <c r="O14" s="298"/>
      <c r="P14" s="298"/>
      <c r="Q14" s="298"/>
      <c r="R14" s="298"/>
      <c r="S14" s="298"/>
    </row>
    <row r="15" spans="1:19">
      <c r="B15" s="297"/>
      <c r="C15" s="290"/>
      <c r="D15" s="298"/>
      <c r="E15" s="298" t="s">
        <v>506</v>
      </c>
      <c r="F15" s="298"/>
      <c r="G15" s="298"/>
      <c r="H15" s="298"/>
      <c r="I15" s="298"/>
      <c r="J15" s="298"/>
      <c r="K15" s="298"/>
      <c r="L15" s="298"/>
      <c r="M15" s="298"/>
      <c r="N15" s="298"/>
      <c r="O15" s="298"/>
      <c r="P15" s="298"/>
      <c r="Q15" s="298"/>
      <c r="R15" s="298"/>
      <c r="S15" s="298"/>
    </row>
    <row r="16" spans="1:19">
      <c r="B16" s="297"/>
      <c r="C16" s="290"/>
      <c r="D16" s="298" t="s">
        <v>507</v>
      </c>
      <c r="E16" s="298" t="s">
        <v>508</v>
      </c>
      <c r="F16" s="298"/>
      <c r="G16" s="298"/>
      <c r="H16" s="298"/>
      <c r="I16" s="298"/>
      <c r="J16" s="298"/>
      <c r="K16" s="298"/>
      <c r="L16" s="298"/>
      <c r="M16" s="298"/>
      <c r="N16" s="298"/>
      <c r="O16" s="298"/>
      <c r="P16" s="298"/>
      <c r="Q16" s="298"/>
      <c r="R16" s="298"/>
      <c r="S16" s="298"/>
    </row>
    <row r="17" spans="2:19">
      <c r="B17" s="297"/>
      <c r="C17" s="290"/>
      <c r="D17" s="298"/>
      <c r="E17" s="298" t="s">
        <v>509</v>
      </c>
      <c r="F17" s="298"/>
      <c r="G17" s="298"/>
      <c r="H17" s="298"/>
      <c r="I17" s="298"/>
      <c r="J17" s="298"/>
      <c r="K17" s="298"/>
      <c r="L17" s="298"/>
      <c r="M17" s="298"/>
      <c r="N17" s="298"/>
      <c r="O17" s="298"/>
      <c r="P17" s="298"/>
      <c r="Q17" s="298"/>
      <c r="R17" s="298"/>
      <c r="S17" s="298"/>
    </row>
    <row r="18" spans="2:19">
      <c r="B18" s="297"/>
      <c r="C18" s="290"/>
      <c r="D18" s="298"/>
      <c r="E18" s="298"/>
      <c r="F18" s="298" t="s">
        <v>501</v>
      </c>
      <c r="G18" s="298"/>
      <c r="H18" s="298"/>
      <c r="I18" s="298"/>
      <c r="J18" s="298"/>
      <c r="K18" s="298"/>
      <c r="L18" s="298"/>
      <c r="M18" s="298"/>
      <c r="N18" s="298"/>
      <c r="O18" s="298"/>
      <c r="P18" s="298"/>
      <c r="Q18" s="298"/>
      <c r="R18" s="298"/>
      <c r="S18" s="298"/>
    </row>
    <row r="19" spans="2:19">
      <c r="B19" s="297"/>
      <c r="C19" s="290"/>
      <c r="D19" s="298"/>
      <c r="E19" s="298" t="s">
        <v>510</v>
      </c>
      <c r="F19" s="298"/>
      <c r="G19" s="298"/>
      <c r="H19" s="298"/>
      <c r="I19" s="298"/>
      <c r="J19" s="298"/>
      <c r="K19" s="298"/>
      <c r="L19" s="298"/>
      <c r="M19" s="298"/>
      <c r="N19" s="298"/>
      <c r="O19" s="298"/>
      <c r="P19" s="298"/>
      <c r="Q19" s="298"/>
      <c r="R19" s="298"/>
      <c r="S19" s="298"/>
    </row>
    <row r="20" spans="2:19">
      <c r="B20" s="297"/>
      <c r="C20" s="290"/>
      <c r="D20" s="298"/>
      <c r="E20" s="298"/>
      <c r="F20" s="298" t="s">
        <v>505</v>
      </c>
      <c r="G20" s="298"/>
      <c r="H20" s="298"/>
      <c r="I20" s="298"/>
      <c r="J20" s="298"/>
      <c r="K20" s="298"/>
      <c r="L20" s="298"/>
      <c r="M20" s="298"/>
      <c r="N20" s="298"/>
      <c r="O20" s="298"/>
      <c r="P20" s="298"/>
      <c r="Q20" s="298"/>
      <c r="R20" s="298"/>
      <c r="S20" s="298"/>
    </row>
    <row r="21" spans="2:19">
      <c r="B21" s="297"/>
      <c r="C21" s="290"/>
      <c r="D21" s="298"/>
      <c r="F21" s="490" t="s">
        <v>511</v>
      </c>
      <c r="G21" s="490"/>
      <c r="H21" s="490"/>
      <c r="I21" s="490"/>
      <c r="J21" s="490"/>
      <c r="K21" s="490"/>
      <c r="L21" s="490"/>
      <c r="M21" s="490"/>
      <c r="N21" s="490"/>
      <c r="O21" s="490"/>
      <c r="P21" s="490"/>
      <c r="Q21" s="490"/>
      <c r="R21" s="490"/>
      <c r="S21" s="490"/>
    </row>
    <row r="22" spans="2:19">
      <c r="B22" s="297"/>
      <c r="C22" s="290"/>
      <c r="D22" s="298"/>
      <c r="F22" s="490"/>
      <c r="G22" s="490"/>
      <c r="H22" s="490"/>
      <c r="I22" s="490"/>
      <c r="J22" s="490"/>
      <c r="K22" s="490"/>
      <c r="L22" s="490"/>
      <c r="M22" s="490"/>
      <c r="N22" s="490"/>
      <c r="O22" s="490"/>
      <c r="P22" s="490"/>
      <c r="Q22" s="490"/>
      <c r="R22" s="490"/>
      <c r="S22" s="490"/>
    </row>
    <row r="23" spans="2:19">
      <c r="B23" s="297"/>
      <c r="C23" s="290"/>
      <c r="D23" s="298"/>
      <c r="F23" s="295"/>
      <c r="G23" s="295"/>
      <c r="H23" s="295"/>
      <c r="I23" s="295"/>
      <c r="J23" s="295"/>
      <c r="K23" s="295"/>
      <c r="L23" s="295"/>
      <c r="M23" s="295"/>
      <c r="N23" s="295"/>
      <c r="O23" s="295"/>
      <c r="P23" s="295"/>
      <c r="Q23" s="295"/>
      <c r="R23" s="295"/>
      <c r="S23" s="295"/>
    </row>
    <row r="24" spans="2:19">
      <c r="B24" s="297"/>
      <c r="C24" s="290" t="s">
        <v>512</v>
      </c>
      <c r="D24" s="298" t="s">
        <v>513</v>
      </c>
      <c r="E24" s="298"/>
      <c r="F24" s="298"/>
      <c r="G24" s="298"/>
      <c r="H24" s="295"/>
      <c r="I24" s="295"/>
      <c r="J24" s="295"/>
      <c r="K24" s="295"/>
      <c r="L24" s="295"/>
      <c r="M24" s="295"/>
      <c r="N24" s="295"/>
      <c r="O24" s="295"/>
      <c r="P24" s="295"/>
      <c r="Q24" s="295"/>
      <c r="R24" s="295"/>
      <c r="S24" s="295"/>
    </row>
    <row r="25" spans="2:19">
      <c r="B25" s="297"/>
      <c r="C25" s="290"/>
      <c r="D25" s="298" t="s">
        <v>514</v>
      </c>
      <c r="E25" s="298"/>
      <c r="F25" s="298"/>
      <c r="G25" s="298"/>
      <c r="H25" s="295"/>
      <c r="I25" s="295"/>
      <c r="J25" s="295"/>
      <c r="K25" s="295"/>
      <c r="L25" s="295"/>
      <c r="M25" s="295"/>
      <c r="N25" s="295"/>
      <c r="O25" s="295"/>
      <c r="P25" s="295"/>
      <c r="Q25" s="295"/>
      <c r="R25" s="295"/>
      <c r="S25" s="295"/>
    </row>
    <row r="26" spans="2:19">
      <c r="B26" s="297"/>
      <c r="C26" s="290"/>
      <c r="D26" s="298" t="s">
        <v>515</v>
      </c>
      <c r="E26" s="298"/>
      <c r="F26" s="298"/>
      <c r="G26" s="298"/>
      <c r="H26" s="295"/>
      <c r="I26" s="295"/>
      <c r="J26" s="295"/>
      <c r="K26" s="295"/>
      <c r="L26" s="295"/>
      <c r="M26" s="295"/>
      <c r="N26" s="295"/>
      <c r="O26" s="295"/>
      <c r="P26" s="295"/>
      <c r="Q26" s="295"/>
      <c r="R26" s="295"/>
      <c r="S26" s="295"/>
    </row>
    <row r="28" spans="2:19">
      <c r="B28" s="297" t="s">
        <v>516</v>
      </c>
      <c r="C28" s="250" t="s">
        <v>517</v>
      </c>
    </row>
    <row r="29" spans="2:19">
      <c r="B29" s="297"/>
      <c r="C29" s="298" t="s">
        <v>518</v>
      </c>
      <c r="D29" s="298" t="s">
        <v>519</v>
      </c>
      <c r="E29" s="298"/>
    </row>
    <row r="30" spans="2:19">
      <c r="B30" s="297"/>
      <c r="C30" s="298"/>
      <c r="D30" s="298" t="s">
        <v>520</v>
      </c>
      <c r="E30" s="298"/>
    </row>
    <row r="31" spans="2:19">
      <c r="B31" s="297"/>
      <c r="C31" s="298"/>
      <c r="D31" s="298"/>
      <c r="E31" s="298"/>
    </row>
    <row r="32" spans="2:19">
      <c r="B32" s="297"/>
      <c r="C32" s="298" t="s">
        <v>512</v>
      </c>
      <c r="D32" s="298" t="s">
        <v>521</v>
      </c>
      <c r="E32" s="298"/>
    </row>
    <row r="33" spans="2:20">
      <c r="B33" s="297"/>
      <c r="C33" s="298"/>
      <c r="D33" s="298" t="s">
        <v>522</v>
      </c>
      <c r="E33" s="298" t="s">
        <v>523</v>
      </c>
    </row>
    <row r="34" spans="2:20">
      <c r="B34" s="297"/>
      <c r="C34" s="298"/>
      <c r="D34" s="298"/>
      <c r="E34" s="298" t="s">
        <v>524</v>
      </c>
    </row>
    <row r="35" spans="2:20">
      <c r="B35" s="297"/>
      <c r="C35" s="298"/>
      <c r="D35" s="298" t="s">
        <v>507</v>
      </c>
      <c r="E35" s="298" t="s">
        <v>525</v>
      </c>
    </row>
    <row r="36" spans="2:20">
      <c r="B36" s="297"/>
      <c r="C36" s="298"/>
      <c r="D36" s="298"/>
      <c r="E36" s="298" t="s">
        <v>526</v>
      </c>
    </row>
    <row r="37" spans="2:20" ht="13.5" customHeight="1">
      <c r="B37" s="297"/>
      <c r="E37" s="299"/>
      <c r="F37" s="294"/>
      <c r="G37" s="294"/>
      <c r="H37" s="294"/>
      <c r="I37" s="294"/>
      <c r="J37" s="294"/>
      <c r="K37" s="294"/>
      <c r="L37" s="294"/>
      <c r="M37" s="294"/>
      <c r="N37" s="294"/>
      <c r="O37" s="294"/>
      <c r="P37" s="294"/>
      <c r="Q37" s="294"/>
      <c r="R37" s="294"/>
      <c r="S37" s="294"/>
      <c r="T37" s="294"/>
    </row>
    <row r="38" spans="2:20" ht="13.5" customHeight="1">
      <c r="B38" s="297"/>
      <c r="C38" s="250" t="s">
        <v>527</v>
      </c>
      <c r="D38" s="250" t="s">
        <v>528</v>
      </c>
      <c r="E38" s="299"/>
      <c r="F38" s="294"/>
      <c r="G38" s="294"/>
      <c r="H38" s="294"/>
      <c r="I38" s="294"/>
      <c r="J38" s="294"/>
      <c r="K38" s="294"/>
      <c r="L38" s="294"/>
      <c r="M38" s="294"/>
      <c r="N38" s="294"/>
      <c r="O38" s="294"/>
      <c r="P38" s="294"/>
      <c r="Q38" s="294"/>
      <c r="R38" s="294"/>
      <c r="S38" s="294"/>
      <c r="T38" s="294"/>
    </row>
    <row r="39" spans="2:20" ht="13.5" customHeight="1">
      <c r="B39" s="297"/>
      <c r="D39" s="298" t="s">
        <v>522</v>
      </c>
      <c r="E39" s="298" t="s">
        <v>529</v>
      </c>
      <c r="F39" s="294"/>
      <c r="G39" s="294"/>
      <c r="H39" s="294"/>
      <c r="I39" s="294"/>
      <c r="J39" s="294"/>
      <c r="K39" s="294"/>
      <c r="L39" s="294"/>
      <c r="M39" s="294"/>
      <c r="N39" s="294"/>
      <c r="O39" s="294"/>
      <c r="P39" s="294"/>
      <c r="Q39" s="294"/>
      <c r="R39" s="294"/>
      <c r="S39" s="294"/>
      <c r="T39" s="294"/>
    </row>
    <row r="40" spans="2:20" ht="13.5" customHeight="1">
      <c r="B40" s="297"/>
      <c r="E40" s="298" t="s">
        <v>530</v>
      </c>
      <c r="F40" s="294"/>
      <c r="G40" s="294"/>
      <c r="H40" s="294"/>
      <c r="I40" s="294"/>
      <c r="J40" s="294"/>
      <c r="K40" s="294"/>
      <c r="L40" s="294"/>
      <c r="M40" s="294"/>
      <c r="N40" s="294"/>
      <c r="O40" s="294"/>
      <c r="P40" s="294"/>
      <c r="Q40" s="294"/>
      <c r="R40" s="294"/>
      <c r="S40" s="294"/>
      <c r="T40" s="294"/>
    </row>
    <row r="41" spans="2:20" ht="13.5" customHeight="1">
      <c r="B41" s="297"/>
      <c r="D41" s="298" t="s">
        <v>507</v>
      </c>
      <c r="E41" s="298" t="s">
        <v>531</v>
      </c>
      <c r="F41" s="294"/>
      <c r="G41" s="294"/>
      <c r="H41" s="294"/>
      <c r="I41" s="294"/>
      <c r="J41" s="294"/>
      <c r="K41" s="294"/>
      <c r="L41" s="294"/>
      <c r="M41" s="294"/>
      <c r="N41" s="294"/>
      <c r="O41" s="294"/>
      <c r="P41" s="294"/>
      <c r="Q41" s="294"/>
      <c r="R41" s="294"/>
      <c r="S41" s="294"/>
      <c r="T41" s="294"/>
    </row>
    <row r="42" spans="2:20" ht="13.5" customHeight="1">
      <c r="B42" s="297"/>
      <c r="D42" s="299"/>
      <c r="E42" s="298" t="s">
        <v>532</v>
      </c>
      <c r="F42" s="294"/>
      <c r="G42" s="294"/>
      <c r="H42" s="294"/>
      <c r="I42" s="294"/>
      <c r="J42" s="294"/>
      <c r="K42" s="294"/>
      <c r="L42" s="294"/>
      <c r="M42" s="294"/>
      <c r="N42" s="294"/>
      <c r="O42" s="294"/>
      <c r="P42" s="294"/>
      <c r="Q42" s="294"/>
      <c r="R42" s="294"/>
      <c r="S42" s="294"/>
      <c r="T42" s="294"/>
    </row>
    <row r="43" spans="2:20" ht="13.5" customHeight="1">
      <c r="B43" s="297"/>
      <c r="C43" s="294"/>
      <c r="D43" s="294"/>
      <c r="E43" s="294"/>
      <c r="F43" s="294"/>
      <c r="G43" s="294"/>
      <c r="H43" s="294"/>
      <c r="I43" s="294"/>
      <c r="J43" s="294"/>
      <c r="K43" s="294"/>
      <c r="L43" s="294"/>
      <c r="M43" s="294"/>
      <c r="N43" s="294"/>
      <c r="O43" s="294"/>
      <c r="P43" s="294"/>
      <c r="Q43" s="294"/>
      <c r="R43" s="294"/>
      <c r="S43" s="294"/>
      <c r="T43" s="294"/>
    </row>
    <row r="44" spans="2:20" ht="13.5" customHeight="1">
      <c r="B44" s="297" t="s">
        <v>533</v>
      </c>
      <c r="C44" s="250" t="s">
        <v>534</v>
      </c>
      <c r="D44" s="294"/>
      <c r="E44" s="294"/>
      <c r="F44" s="294"/>
      <c r="G44" s="294"/>
      <c r="H44" s="294"/>
      <c r="I44" s="294"/>
      <c r="J44" s="294"/>
      <c r="K44" s="294"/>
      <c r="L44" s="294"/>
      <c r="M44" s="294"/>
      <c r="N44" s="294"/>
      <c r="O44" s="294"/>
      <c r="P44" s="294"/>
      <c r="Q44" s="294"/>
      <c r="R44" s="294"/>
      <c r="S44" s="294"/>
      <c r="T44" s="294"/>
    </row>
    <row r="45" spans="2:20" ht="13.5" customHeight="1">
      <c r="B45" s="300"/>
      <c r="C45" s="250" t="s">
        <v>535</v>
      </c>
      <c r="D45" s="294"/>
      <c r="E45" s="294"/>
      <c r="F45" s="294"/>
      <c r="G45" s="294"/>
      <c r="H45" s="294"/>
      <c r="I45" s="294"/>
      <c r="J45" s="294"/>
      <c r="K45" s="294"/>
      <c r="L45" s="294"/>
      <c r="M45" s="294"/>
      <c r="N45" s="294"/>
      <c r="O45" s="294"/>
      <c r="P45" s="294"/>
      <c r="Q45" s="294"/>
      <c r="R45" s="294"/>
      <c r="S45" s="294"/>
      <c r="T45" s="294"/>
    </row>
    <row r="47" spans="2:20">
      <c r="B47" s="297" t="s">
        <v>536</v>
      </c>
      <c r="C47" s="250" t="s">
        <v>537</v>
      </c>
    </row>
    <row r="48" spans="2:20">
      <c r="B48" s="297"/>
      <c r="C48" s="250" t="s">
        <v>538</v>
      </c>
      <c r="D48" s="250" t="s">
        <v>539</v>
      </c>
    </row>
    <row r="49" spans="2:20">
      <c r="B49" s="297"/>
      <c r="D49" s="250" t="s">
        <v>540</v>
      </c>
    </row>
    <row r="50" spans="2:20" ht="13.5" customHeight="1">
      <c r="B50" s="297"/>
      <c r="D50" s="250" t="s">
        <v>541</v>
      </c>
      <c r="J50" s="301"/>
      <c r="K50" s="301"/>
      <c r="L50" s="301"/>
      <c r="M50" s="301"/>
      <c r="N50" s="301"/>
      <c r="O50" s="301"/>
      <c r="P50" s="301"/>
      <c r="Q50" s="301"/>
      <c r="R50" s="301"/>
      <c r="S50" s="301"/>
      <c r="T50" s="301"/>
    </row>
    <row r="51" spans="2:20">
      <c r="B51" s="297"/>
      <c r="C51" s="301"/>
      <c r="E51" s="250" t="s">
        <v>13</v>
      </c>
      <c r="G51" s="302" t="s">
        <v>542</v>
      </c>
      <c r="J51" s="301"/>
      <c r="K51" s="301"/>
      <c r="L51" s="301"/>
      <c r="M51" s="301"/>
      <c r="N51" s="301"/>
      <c r="O51" s="301"/>
      <c r="P51" s="301"/>
      <c r="Q51" s="301"/>
      <c r="R51" s="301"/>
      <c r="S51" s="301"/>
      <c r="T51" s="301"/>
    </row>
    <row r="52" spans="2:20">
      <c r="B52" s="297"/>
      <c r="C52" s="301"/>
      <c r="E52" s="250" t="s">
        <v>34</v>
      </c>
      <c r="G52" s="302" t="s">
        <v>542</v>
      </c>
      <c r="J52" s="294"/>
      <c r="K52" s="294"/>
      <c r="L52" s="294"/>
      <c r="M52" s="294"/>
      <c r="N52" s="294"/>
      <c r="O52" s="294"/>
      <c r="P52" s="294"/>
      <c r="Q52" s="294"/>
      <c r="R52" s="294"/>
      <c r="S52" s="294"/>
      <c r="T52" s="294"/>
    </row>
    <row r="53" spans="2:20">
      <c r="B53" s="297"/>
      <c r="C53" s="301"/>
      <c r="E53" s="250" t="s">
        <v>36</v>
      </c>
      <c r="G53" s="302" t="s">
        <v>542</v>
      </c>
      <c r="J53" s="294"/>
      <c r="K53" s="294"/>
      <c r="L53" s="294"/>
      <c r="M53" s="294"/>
      <c r="N53" s="294"/>
      <c r="O53" s="294"/>
      <c r="P53" s="294"/>
      <c r="Q53" s="294"/>
      <c r="R53" s="294"/>
      <c r="S53" s="294"/>
      <c r="T53" s="294"/>
    </row>
    <row r="54" spans="2:20">
      <c r="B54" s="297"/>
    </row>
    <row r="55" spans="2:20">
      <c r="B55" s="297"/>
      <c r="C55" s="250" t="s">
        <v>543</v>
      </c>
      <c r="D55" s="250" t="s">
        <v>544</v>
      </c>
    </row>
    <row r="56" spans="2:20">
      <c r="B56" s="297"/>
      <c r="D56" s="250" t="s">
        <v>540</v>
      </c>
    </row>
    <row r="57" spans="2:20">
      <c r="B57" s="297"/>
      <c r="D57" s="490" t="s">
        <v>545</v>
      </c>
      <c r="E57" s="490"/>
      <c r="F57" s="490"/>
      <c r="G57" s="490"/>
      <c r="H57" s="490"/>
      <c r="I57" s="490"/>
      <c r="J57" s="490"/>
      <c r="K57" s="490"/>
      <c r="L57" s="490"/>
      <c r="M57" s="490"/>
      <c r="N57" s="490"/>
      <c r="O57" s="490"/>
      <c r="P57" s="490"/>
      <c r="Q57" s="490"/>
      <c r="R57" s="490"/>
      <c r="S57" s="490"/>
      <c r="T57" s="490"/>
    </row>
    <row r="58" spans="2:20">
      <c r="B58" s="297"/>
      <c r="D58" s="490"/>
      <c r="E58" s="490"/>
      <c r="F58" s="490"/>
      <c r="G58" s="490"/>
      <c r="H58" s="490"/>
      <c r="I58" s="490"/>
      <c r="J58" s="490"/>
      <c r="K58" s="490"/>
      <c r="L58" s="490"/>
      <c r="M58" s="490"/>
      <c r="N58" s="490"/>
      <c r="O58" s="490"/>
      <c r="P58" s="490"/>
      <c r="Q58" s="490"/>
      <c r="R58" s="490"/>
      <c r="S58" s="490"/>
      <c r="T58" s="490"/>
    </row>
    <row r="59" spans="2:20">
      <c r="B59" s="297"/>
      <c r="D59" s="295"/>
      <c r="E59" s="295"/>
      <c r="F59" s="295"/>
      <c r="G59" s="295"/>
      <c r="H59" s="295"/>
      <c r="I59" s="295"/>
      <c r="J59" s="295"/>
      <c r="K59" s="295"/>
      <c r="L59" s="295"/>
      <c r="M59" s="295"/>
      <c r="N59" s="295"/>
      <c r="O59" s="295"/>
      <c r="P59" s="295"/>
      <c r="Q59" s="295"/>
      <c r="R59" s="295"/>
      <c r="S59" s="295"/>
      <c r="T59" s="295"/>
    </row>
    <row r="60" spans="2:20">
      <c r="B60" s="297"/>
      <c r="C60" s="250" t="s">
        <v>546</v>
      </c>
      <c r="D60" s="250" t="s">
        <v>547</v>
      </c>
    </row>
    <row r="61" spans="2:20">
      <c r="D61" s="250" t="s">
        <v>522</v>
      </c>
      <c r="E61" s="250" t="s">
        <v>548</v>
      </c>
    </row>
    <row r="62" spans="2:20">
      <c r="E62" s="250" t="s">
        <v>549</v>
      </c>
    </row>
    <row r="63" spans="2:20">
      <c r="D63" s="250" t="s">
        <v>550</v>
      </c>
      <c r="E63" s="250" t="s">
        <v>551</v>
      </c>
    </row>
    <row r="64" spans="2:20">
      <c r="E64" s="250" t="s">
        <v>552</v>
      </c>
    </row>
    <row r="65" spans="2:20">
      <c r="B65" s="297"/>
    </row>
    <row r="66" spans="2:20">
      <c r="B66" s="297" t="s">
        <v>553</v>
      </c>
      <c r="C66" s="250" t="s">
        <v>554</v>
      </c>
    </row>
    <row r="67" spans="2:20">
      <c r="C67" s="250" t="s">
        <v>555</v>
      </c>
    </row>
    <row r="68" spans="2:20">
      <c r="D68" s="490" t="s">
        <v>556</v>
      </c>
      <c r="E68" s="490"/>
      <c r="F68" s="490"/>
      <c r="G68" s="490"/>
      <c r="H68" s="490"/>
      <c r="I68" s="490"/>
      <c r="J68" s="490"/>
      <c r="K68" s="490"/>
      <c r="L68" s="490"/>
      <c r="M68" s="490"/>
      <c r="N68" s="490"/>
      <c r="O68" s="490"/>
      <c r="P68" s="490"/>
      <c r="Q68" s="490"/>
      <c r="R68" s="490"/>
      <c r="S68" s="490"/>
      <c r="T68" s="490"/>
    </row>
    <row r="69" spans="2:20">
      <c r="D69" s="490"/>
      <c r="E69" s="490"/>
      <c r="F69" s="490"/>
      <c r="G69" s="490"/>
      <c r="H69" s="490"/>
      <c r="I69" s="490"/>
      <c r="J69" s="490"/>
      <c r="K69" s="490"/>
      <c r="L69" s="490"/>
      <c r="M69" s="490"/>
      <c r="N69" s="490"/>
      <c r="O69" s="490"/>
      <c r="P69" s="490"/>
      <c r="Q69" s="490"/>
      <c r="R69" s="490"/>
      <c r="S69" s="490"/>
      <c r="T69" s="490"/>
    </row>
    <row r="70" spans="2:20">
      <c r="D70" s="490" t="s">
        <v>557</v>
      </c>
      <c r="E70" s="490"/>
      <c r="F70" s="490"/>
      <c r="G70" s="490"/>
      <c r="H70" s="490"/>
      <c r="I70" s="490"/>
      <c r="J70" s="490"/>
      <c r="K70" s="490"/>
      <c r="L70" s="490"/>
      <c r="M70" s="490"/>
      <c r="N70" s="490"/>
      <c r="O70" s="490"/>
      <c r="P70" s="490"/>
      <c r="Q70" s="490"/>
      <c r="R70" s="490"/>
      <c r="S70" s="490"/>
      <c r="T70" s="490"/>
    </row>
    <row r="71" spans="2:20">
      <c r="D71" s="490"/>
      <c r="E71" s="490"/>
      <c r="F71" s="490"/>
      <c r="G71" s="490"/>
      <c r="H71" s="490"/>
      <c r="I71" s="490"/>
      <c r="J71" s="490"/>
      <c r="K71" s="490"/>
      <c r="L71" s="490"/>
      <c r="M71" s="490"/>
      <c r="N71" s="490"/>
      <c r="O71" s="490"/>
      <c r="P71" s="490"/>
      <c r="Q71" s="490"/>
      <c r="R71" s="490"/>
      <c r="S71" s="490"/>
      <c r="T71" s="490"/>
    </row>
    <row r="72" spans="2:20">
      <c r="D72" s="490" t="s">
        <v>558</v>
      </c>
      <c r="E72" s="490"/>
      <c r="F72" s="490"/>
      <c r="G72" s="490"/>
      <c r="H72" s="490"/>
      <c r="I72" s="490"/>
      <c r="J72" s="490"/>
      <c r="K72" s="490"/>
      <c r="L72" s="490"/>
      <c r="M72" s="490"/>
      <c r="N72" s="490"/>
      <c r="O72" s="490"/>
      <c r="P72" s="490"/>
      <c r="Q72" s="490"/>
      <c r="R72" s="490"/>
      <c r="S72" s="490"/>
      <c r="T72" s="490"/>
    </row>
    <row r="73" spans="2:20">
      <c r="D73" s="490"/>
      <c r="E73" s="490"/>
      <c r="F73" s="490"/>
      <c r="G73" s="490"/>
      <c r="H73" s="490"/>
      <c r="I73" s="490"/>
      <c r="J73" s="490"/>
      <c r="K73" s="490"/>
      <c r="L73" s="490"/>
      <c r="M73" s="490"/>
      <c r="N73" s="490"/>
      <c r="O73" s="490"/>
      <c r="P73" s="490"/>
      <c r="Q73" s="490"/>
      <c r="R73" s="490"/>
      <c r="S73" s="490"/>
      <c r="T73" s="490"/>
    </row>
    <row r="75" spans="2:20">
      <c r="C75" s="250" t="s">
        <v>559</v>
      </c>
    </row>
    <row r="76" spans="2:20" ht="13.5" customHeight="1">
      <c r="D76" s="491" t="s">
        <v>560</v>
      </c>
      <c r="E76" s="491"/>
      <c r="F76" s="491"/>
      <c r="G76" s="491"/>
      <c r="H76" s="491"/>
      <c r="I76" s="491"/>
      <c r="J76" s="491"/>
      <c r="K76" s="491"/>
      <c r="L76" s="491"/>
      <c r="M76" s="491"/>
      <c r="N76" s="491"/>
      <c r="O76" s="491"/>
      <c r="P76" s="491"/>
      <c r="Q76" s="491"/>
      <c r="R76" s="491"/>
      <c r="S76" s="491"/>
      <c r="T76" s="491"/>
    </row>
    <row r="77" spans="2:20" ht="13.5" customHeight="1">
      <c r="D77" s="491"/>
      <c r="E77" s="491"/>
      <c r="F77" s="491"/>
      <c r="G77" s="491"/>
      <c r="H77" s="491"/>
      <c r="I77" s="491"/>
      <c r="J77" s="491"/>
      <c r="K77" s="491"/>
      <c r="L77" s="491"/>
      <c r="M77" s="491"/>
      <c r="N77" s="491"/>
      <c r="O77" s="491"/>
      <c r="P77" s="491"/>
      <c r="Q77" s="491"/>
      <c r="R77" s="491"/>
      <c r="S77" s="491"/>
      <c r="T77" s="491"/>
    </row>
    <row r="78" spans="2:20">
      <c r="C78" s="301"/>
      <c r="D78" s="491"/>
      <c r="E78" s="491"/>
      <c r="F78" s="491"/>
      <c r="G78" s="491"/>
      <c r="H78" s="491"/>
      <c r="I78" s="491"/>
      <c r="J78" s="491"/>
      <c r="K78" s="491"/>
      <c r="L78" s="491"/>
      <c r="M78" s="491"/>
      <c r="N78" s="491"/>
      <c r="O78" s="491"/>
      <c r="P78" s="491"/>
      <c r="Q78" s="491"/>
      <c r="R78" s="491"/>
      <c r="S78" s="491"/>
      <c r="T78" s="491"/>
    </row>
    <row r="80" spans="2:20">
      <c r="C80" s="250" t="s">
        <v>561</v>
      </c>
    </row>
    <row r="81" spans="2:20" ht="13.5" customHeight="1">
      <c r="C81" s="301"/>
      <c r="D81" s="491" t="s">
        <v>562</v>
      </c>
      <c r="E81" s="491"/>
      <c r="F81" s="491"/>
      <c r="G81" s="491"/>
      <c r="H81" s="491"/>
      <c r="I81" s="491"/>
      <c r="J81" s="491"/>
      <c r="K81" s="491"/>
      <c r="L81" s="491"/>
      <c r="M81" s="491"/>
      <c r="N81" s="491"/>
      <c r="O81" s="491"/>
      <c r="P81" s="491"/>
      <c r="Q81" s="491"/>
      <c r="R81" s="491"/>
      <c r="S81" s="491"/>
      <c r="T81" s="491"/>
    </row>
    <row r="82" spans="2:20" ht="13.5" customHeight="1">
      <c r="C82" s="301"/>
      <c r="D82" s="491"/>
      <c r="E82" s="491"/>
      <c r="F82" s="491"/>
      <c r="G82" s="491"/>
      <c r="H82" s="491"/>
      <c r="I82" s="491"/>
      <c r="J82" s="491"/>
      <c r="K82" s="491"/>
      <c r="L82" s="491"/>
      <c r="M82" s="491"/>
      <c r="N82" s="491"/>
      <c r="O82" s="491"/>
      <c r="P82" s="491"/>
      <c r="Q82" s="491"/>
      <c r="R82" s="491"/>
      <c r="S82" s="491"/>
      <c r="T82" s="491"/>
    </row>
    <row r="83" spans="2:20" ht="13.5" customHeight="1">
      <c r="C83" s="301"/>
      <c r="D83" s="491"/>
      <c r="E83" s="491"/>
      <c r="F83" s="491"/>
      <c r="G83" s="491"/>
      <c r="H83" s="491"/>
      <c r="I83" s="491"/>
      <c r="J83" s="491"/>
      <c r="K83" s="491"/>
      <c r="L83" s="491"/>
      <c r="M83" s="491"/>
      <c r="N83" s="491"/>
      <c r="O83" s="491"/>
      <c r="P83" s="491"/>
      <c r="Q83" s="491"/>
      <c r="R83" s="491"/>
      <c r="S83" s="491"/>
      <c r="T83" s="491"/>
    </row>
    <row r="85" spans="2:20">
      <c r="C85" s="250" t="s">
        <v>563</v>
      </c>
    </row>
    <row r="86" spans="2:20" ht="13.5" customHeight="1">
      <c r="C86" s="301"/>
      <c r="D86" s="491" t="s">
        <v>564</v>
      </c>
      <c r="E86" s="491"/>
      <c r="F86" s="491"/>
      <c r="G86" s="491"/>
      <c r="H86" s="491"/>
      <c r="I86" s="491"/>
      <c r="J86" s="491"/>
      <c r="K86" s="491"/>
      <c r="L86" s="491"/>
      <c r="M86" s="491"/>
      <c r="N86" s="491"/>
      <c r="O86" s="491"/>
      <c r="P86" s="491"/>
      <c r="Q86" s="491"/>
      <c r="R86" s="491"/>
      <c r="S86" s="491"/>
      <c r="T86" s="491"/>
    </row>
    <row r="87" spans="2:20" ht="13.5" customHeight="1">
      <c r="C87" s="301"/>
      <c r="D87" s="491"/>
      <c r="E87" s="491"/>
      <c r="F87" s="491"/>
      <c r="G87" s="491"/>
      <c r="H87" s="491"/>
      <c r="I87" s="491"/>
      <c r="J87" s="491"/>
      <c r="K87" s="491"/>
      <c r="L87" s="491"/>
      <c r="M87" s="491"/>
      <c r="N87" s="491"/>
      <c r="O87" s="491"/>
      <c r="P87" s="491"/>
      <c r="Q87" s="491"/>
      <c r="R87" s="491"/>
      <c r="S87" s="491"/>
      <c r="T87" s="491"/>
    </row>
    <row r="88" spans="2:20">
      <c r="C88" s="301"/>
      <c r="D88" s="491"/>
      <c r="E88" s="491"/>
      <c r="F88" s="491"/>
      <c r="G88" s="491"/>
      <c r="H88" s="491"/>
      <c r="I88" s="491"/>
      <c r="J88" s="491"/>
      <c r="K88" s="491"/>
      <c r="L88" s="491"/>
      <c r="M88" s="491"/>
      <c r="N88" s="491"/>
      <c r="O88" s="491"/>
      <c r="P88" s="491"/>
      <c r="Q88" s="491"/>
      <c r="R88" s="491"/>
      <c r="S88" s="491"/>
      <c r="T88" s="491"/>
    </row>
    <row r="90" spans="2:20">
      <c r="B90" s="297" t="s">
        <v>565</v>
      </c>
      <c r="C90" s="250" t="s">
        <v>566</v>
      </c>
    </row>
    <row r="91" spans="2:20" ht="13.5" customHeight="1">
      <c r="B91" s="297"/>
      <c r="C91" s="250" t="s">
        <v>567</v>
      </c>
      <c r="D91" s="250" t="s">
        <v>568</v>
      </c>
    </row>
    <row r="92" spans="2:20" ht="13.5" customHeight="1">
      <c r="B92" s="297"/>
      <c r="D92" s="303" t="s">
        <v>522</v>
      </c>
      <c r="E92" s="491" t="s">
        <v>569</v>
      </c>
      <c r="F92" s="491"/>
      <c r="G92" s="491"/>
      <c r="H92" s="491"/>
      <c r="I92" s="491"/>
      <c r="J92" s="491"/>
      <c r="K92" s="491"/>
      <c r="L92" s="491"/>
      <c r="M92" s="491"/>
      <c r="N92" s="491"/>
      <c r="O92" s="491"/>
      <c r="P92" s="491"/>
      <c r="Q92" s="491"/>
      <c r="R92" s="491"/>
      <c r="S92" s="491"/>
      <c r="T92" s="491"/>
    </row>
    <row r="93" spans="2:20">
      <c r="B93" s="297"/>
      <c r="D93" s="303"/>
      <c r="E93" s="491"/>
      <c r="F93" s="491"/>
      <c r="G93" s="491"/>
      <c r="H93" s="491"/>
      <c r="I93" s="491"/>
      <c r="J93" s="491"/>
      <c r="K93" s="491"/>
      <c r="L93" s="491"/>
      <c r="M93" s="491"/>
      <c r="N93" s="491"/>
      <c r="O93" s="491"/>
      <c r="P93" s="491"/>
      <c r="Q93" s="491"/>
      <c r="R93" s="491"/>
      <c r="S93" s="491"/>
      <c r="T93" s="491"/>
    </row>
    <row r="94" spans="2:20">
      <c r="B94" s="297"/>
      <c r="C94" s="301"/>
      <c r="D94" s="301"/>
      <c r="E94" s="491"/>
      <c r="F94" s="491"/>
      <c r="G94" s="491"/>
      <c r="H94" s="491"/>
      <c r="I94" s="491"/>
      <c r="J94" s="491"/>
      <c r="K94" s="491"/>
      <c r="L94" s="491"/>
      <c r="M94" s="491"/>
      <c r="N94" s="491"/>
      <c r="O94" s="491"/>
      <c r="P94" s="491"/>
      <c r="Q94" s="491"/>
      <c r="R94" s="491"/>
      <c r="S94" s="491"/>
      <c r="T94" s="491"/>
    </row>
    <row r="95" spans="2:20">
      <c r="B95" s="297"/>
      <c r="C95" s="301"/>
      <c r="D95" s="301"/>
      <c r="E95" s="303" t="s">
        <v>570</v>
      </c>
      <c r="F95" s="301"/>
      <c r="G95" s="301"/>
      <c r="H95" s="301"/>
      <c r="I95" s="301"/>
      <c r="J95" s="301"/>
      <c r="K95" s="301"/>
      <c r="L95" s="301"/>
      <c r="M95" s="301"/>
      <c r="N95" s="301"/>
      <c r="O95" s="301"/>
      <c r="P95" s="301"/>
      <c r="Q95" s="301"/>
      <c r="R95" s="301"/>
      <c r="S95" s="301"/>
      <c r="T95" s="301"/>
    </row>
    <row r="96" spans="2:20" ht="13.5" customHeight="1">
      <c r="B96" s="297"/>
      <c r="C96" s="301"/>
      <c r="D96" s="250" t="s">
        <v>507</v>
      </c>
      <c r="E96" s="303" t="s">
        <v>571</v>
      </c>
      <c r="F96" s="301"/>
      <c r="G96" s="301"/>
      <c r="H96" s="301"/>
      <c r="I96" s="301"/>
      <c r="J96" s="301"/>
      <c r="K96" s="301"/>
      <c r="L96" s="301"/>
      <c r="M96" s="301"/>
      <c r="N96" s="301"/>
      <c r="O96" s="301"/>
      <c r="P96" s="301"/>
      <c r="Q96" s="301"/>
      <c r="R96" s="301"/>
      <c r="S96" s="301"/>
      <c r="T96" s="301"/>
    </row>
    <row r="97" spans="2:20">
      <c r="B97" s="297"/>
      <c r="C97" s="301"/>
      <c r="D97" s="301"/>
      <c r="E97" s="303" t="s">
        <v>572</v>
      </c>
      <c r="F97" s="301"/>
      <c r="G97" s="301"/>
      <c r="H97" s="301"/>
      <c r="I97" s="301"/>
      <c r="J97" s="301"/>
      <c r="K97" s="301"/>
      <c r="L97" s="301"/>
      <c r="M97" s="301"/>
      <c r="N97" s="301"/>
      <c r="O97" s="301"/>
      <c r="P97" s="301"/>
      <c r="Q97" s="301"/>
      <c r="R97" s="301"/>
      <c r="S97" s="301"/>
      <c r="T97" s="301"/>
    </row>
    <row r="98" spans="2:20">
      <c r="B98" s="297"/>
      <c r="C98" s="301"/>
      <c r="D98" s="301"/>
      <c r="E98" s="301"/>
      <c r="F98" s="301"/>
      <c r="G98" s="301"/>
      <c r="H98" s="301"/>
      <c r="I98" s="301"/>
      <c r="J98" s="301"/>
      <c r="K98" s="301"/>
      <c r="L98" s="301"/>
      <c r="M98" s="301"/>
      <c r="N98" s="301"/>
      <c r="O98" s="301"/>
      <c r="P98" s="301"/>
      <c r="Q98" s="301"/>
      <c r="R98" s="301"/>
      <c r="S98" s="301"/>
      <c r="T98" s="301"/>
    </row>
    <row r="99" spans="2:20">
      <c r="B99" s="297"/>
      <c r="C99" s="250" t="s">
        <v>512</v>
      </c>
      <c r="D99" s="250" t="s">
        <v>573</v>
      </c>
    </row>
    <row r="100" spans="2:20">
      <c r="B100" s="297"/>
      <c r="D100" s="250" t="s">
        <v>572</v>
      </c>
    </row>
    <row r="102" spans="2:20">
      <c r="B102" s="297" t="s">
        <v>574</v>
      </c>
      <c r="C102" s="75" t="s">
        <v>575</v>
      </c>
    </row>
    <row r="103" spans="2:20" ht="13.5" customHeight="1">
      <c r="C103" s="491" t="s">
        <v>576</v>
      </c>
      <c r="D103" s="491"/>
      <c r="E103" s="491"/>
      <c r="F103" s="491"/>
      <c r="G103" s="491"/>
      <c r="H103" s="491"/>
      <c r="I103" s="491"/>
      <c r="J103" s="491"/>
      <c r="K103" s="491"/>
      <c r="L103" s="491"/>
      <c r="M103" s="491"/>
      <c r="N103" s="491"/>
      <c r="O103" s="491"/>
      <c r="P103" s="491"/>
      <c r="Q103" s="491"/>
      <c r="R103" s="491"/>
      <c r="S103" s="491"/>
      <c r="T103" s="491"/>
    </row>
    <row r="104" spans="2:20" ht="13.5" customHeight="1">
      <c r="C104" s="491"/>
      <c r="D104" s="491"/>
      <c r="E104" s="491"/>
      <c r="F104" s="491"/>
      <c r="G104" s="491"/>
      <c r="H104" s="491"/>
      <c r="I104" s="491"/>
      <c r="J104" s="491"/>
      <c r="K104" s="491"/>
      <c r="L104" s="491"/>
      <c r="M104" s="491"/>
      <c r="N104" s="491"/>
      <c r="O104" s="491"/>
      <c r="P104" s="491"/>
      <c r="Q104" s="491"/>
      <c r="R104" s="491"/>
      <c r="S104" s="491"/>
      <c r="T104" s="491"/>
    </row>
    <row r="105" spans="2:20">
      <c r="C105" s="491"/>
      <c r="D105" s="491"/>
      <c r="E105" s="491"/>
      <c r="F105" s="491"/>
      <c r="G105" s="491"/>
      <c r="H105" s="491"/>
      <c r="I105" s="491"/>
      <c r="J105" s="491"/>
      <c r="K105" s="491"/>
      <c r="L105" s="491"/>
      <c r="M105" s="491"/>
      <c r="N105" s="491"/>
      <c r="O105" s="491"/>
      <c r="P105" s="491"/>
      <c r="Q105" s="491"/>
      <c r="R105" s="491"/>
      <c r="S105" s="491"/>
      <c r="T105" s="491"/>
    </row>
    <row r="106" spans="2:20">
      <c r="C106" s="491"/>
      <c r="D106" s="491"/>
      <c r="E106" s="491"/>
      <c r="F106" s="491"/>
      <c r="G106" s="491"/>
      <c r="H106" s="491"/>
      <c r="I106" s="491"/>
      <c r="J106" s="491"/>
      <c r="K106" s="491"/>
      <c r="L106" s="491"/>
      <c r="M106" s="491"/>
      <c r="N106" s="491"/>
      <c r="O106" s="491"/>
      <c r="P106" s="491"/>
      <c r="Q106" s="491"/>
      <c r="R106" s="491"/>
      <c r="S106" s="491"/>
      <c r="T106" s="491"/>
    </row>
    <row r="107" spans="2:20">
      <c r="C107" s="491" t="s">
        <v>577</v>
      </c>
      <c r="D107" s="491"/>
      <c r="E107" s="491"/>
      <c r="F107" s="491"/>
      <c r="G107" s="491"/>
      <c r="H107" s="491"/>
      <c r="I107" s="491"/>
      <c r="J107" s="491"/>
      <c r="K107" s="491"/>
      <c r="L107" s="491"/>
      <c r="M107" s="491"/>
      <c r="N107" s="491"/>
      <c r="O107" s="491"/>
      <c r="P107" s="491"/>
      <c r="Q107" s="491"/>
      <c r="R107" s="491"/>
      <c r="S107" s="491"/>
      <c r="T107" s="491"/>
    </row>
    <row r="108" spans="2:20">
      <c r="C108" s="491"/>
      <c r="D108" s="491"/>
      <c r="E108" s="491"/>
      <c r="F108" s="491"/>
      <c r="G108" s="491"/>
      <c r="H108" s="491"/>
      <c r="I108" s="491"/>
      <c r="J108" s="491"/>
      <c r="K108" s="491"/>
      <c r="L108" s="491"/>
      <c r="M108" s="491"/>
      <c r="N108" s="491"/>
      <c r="O108" s="491"/>
      <c r="P108" s="491"/>
      <c r="Q108" s="491"/>
      <c r="R108" s="491"/>
      <c r="S108" s="491"/>
      <c r="T108" s="491"/>
    </row>
    <row r="110" spans="2:20">
      <c r="B110" s="297" t="s">
        <v>578</v>
      </c>
      <c r="C110" s="250" t="s">
        <v>579</v>
      </c>
    </row>
    <row r="111" spans="2:20">
      <c r="C111" s="250" t="s">
        <v>580</v>
      </c>
    </row>
    <row r="113" spans="1:20">
      <c r="A113" s="297" t="s">
        <v>581</v>
      </c>
      <c r="B113" s="297" t="s">
        <v>582</v>
      </c>
    </row>
    <row r="114" spans="1:20">
      <c r="A114" s="297"/>
      <c r="B114" s="297" t="s">
        <v>583</v>
      </c>
      <c r="C114" s="250" t="s">
        <v>584</v>
      </c>
    </row>
    <row r="115" spans="1:20">
      <c r="A115" s="297"/>
      <c r="B115" s="297"/>
      <c r="C115" s="490" t="s">
        <v>585</v>
      </c>
      <c r="D115" s="490"/>
      <c r="E115" s="490"/>
      <c r="F115" s="490"/>
      <c r="G115" s="490"/>
      <c r="H115" s="490"/>
      <c r="I115" s="490"/>
      <c r="J115" s="490"/>
      <c r="K115" s="490"/>
      <c r="L115" s="490"/>
      <c r="M115" s="490"/>
      <c r="N115" s="490"/>
      <c r="O115" s="490"/>
      <c r="P115" s="490"/>
      <c r="Q115" s="490"/>
      <c r="R115" s="490"/>
      <c r="S115" s="490"/>
      <c r="T115" s="490"/>
    </row>
    <row r="116" spans="1:20">
      <c r="A116" s="297"/>
      <c r="B116" s="297"/>
      <c r="C116" s="490"/>
      <c r="D116" s="490"/>
      <c r="E116" s="490"/>
      <c r="F116" s="490"/>
      <c r="G116" s="490"/>
      <c r="H116" s="490"/>
      <c r="I116" s="490"/>
      <c r="J116" s="490"/>
      <c r="K116" s="490"/>
      <c r="L116" s="490"/>
      <c r="M116" s="490"/>
      <c r="N116" s="490"/>
      <c r="O116" s="490"/>
      <c r="P116" s="490"/>
      <c r="Q116" s="490"/>
      <c r="R116" s="490"/>
      <c r="S116" s="490"/>
      <c r="T116" s="490"/>
    </row>
    <row r="117" spans="1:20">
      <c r="A117" s="297"/>
      <c r="B117" s="297"/>
      <c r="C117" s="490" t="s">
        <v>586</v>
      </c>
      <c r="D117" s="490"/>
      <c r="E117" s="490"/>
      <c r="F117" s="490"/>
      <c r="G117" s="490"/>
      <c r="H117" s="490"/>
      <c r="I117" s="490"/>
      <c r="J117" s="490"/>
      <c r="K117" s="490"/>
      <c r="L117" s="490"/>
      <c r="M117" s="490"/>
      <c r="N117" s="490"/>
      <c r="O117" s="490"/>
      <c r="P117" s="490"/>
      <c r="Q117" s="490"/>
      <c r="R117" s="490"/>
      <c r="S117" s="490"/>
      <c r="T117" s="490"/>
    </row>
    <row r="118" spans="1:20">
      <c r="A118" s="297"/>
      <c r="B118" s="297"/>
      <c r="C118" s="295"/>
      <c r="D118" s="295"/>
      <c r="E118" s="295"/>
      <c r="F118" s="295"/>
      <c r="G118" s="295"/>
      <c r="H118" s="295"/>
      <c r="I118" s="295"/>
      <c r="J118" s="295"/>
      <c r="K118" s="295"/>
      <c r="L118" s="295"/>
      <c r="M118" s="295"/>
      <c r="N118" s="295"/>
      <c r="O118" s="295"/>
      <c r="P118" s="295"/>
      <c r="Q118" s="295"/>
      <c r="R118" s="295"/>
      <c r="S118" s="295"/>
      <c r="T118" s="295"/>
    </row>
    <row r="119" spans="1:20">
      <c r="B119" s="297" t="s">
        <v>587</v>
      </c>
      <c r="C119" s="250" t="s">
        <v>588</v>
      </c>
    </row>
    <row r="120" spans="1:20">
      <c r="B120" s="297"/>
      <c r="C120" s="490" t="s">
        <v>589</v>
      </c>
      <c r="D120" s="490"/>
      <c r="E120" s="490"/>
      <c r="F120" s="490"/>
      <c r="G120" s="490"/>
      <c r="H120" s="490"/>
      <c r="I120" s="490"/>
      <c r="J120" s="490"/>
      <c r="K120" s="490"/>
      <c r="L120" s="490"/>
      <c r="M120" s="490"/>
      <c r="N120" s="490"/>
      <c r="O120" s="490"/>
      <c r="P120" s="490"/>
      <c r="Q120" s="490"/>
      <c r="R120" s="490"/>
      <c r="S120" s="490"/>
      <c r="T120" s="490"/>
    </row>
    <row r="121" spans="1:20">
      <c r="B121" s="297"/>
      <c r="C121" s="490"/>
      <c r="D121" s="490"/>
      <c r="E121" s="490"/>
      <c r="F121" s="490"/>
      <c r="G121" s="490"/>
      <c r="H121" s="490"/>
      <c r="I121" s="490"/>
      <c r="J121" s="490"/>
      <c r="K121" s="490"/>
      <c r="L121" s="490"/>
      <c r="M121" s="490"/>
      <c r="N121" s="490"/>
      <c r="O121" s="490"/>
      <c r="P121" s="490"/>
      <c r="Q121" s="490"/>
      <c r="R121" s="490"/>
      <c r="S121" s="490"/>
      <c r="T121" s="490"/>
    </row>
    <row r="122" spans="1:20">
      <c r="B122" s="297"/>
      <c r="C122" s="490"/>
      <c r="D122" s="490"/>
      <c r="E122" s="490"/>
      <c r="F122" s="490"/>
      <c r="G122" s="490"/>
      <c r="H122" s="490"/>
      <c r="I122" s="490"/>
      <c r="J122" s="490"/>
      <c r="K122" s="490"/>
      <c r="L122" s="490"/>
      <c r="M122" s="490"/>
      <c r="N122" s="490"/>
      <c r="O122" s="490"/>
      <c r="P122" s="490"/>
      <c r="Q122" s="490"/>
      <c r="R122" s="490"/>
      <c r="S122" s="490"/>
      <c r="T122" s="490"/>
    </row>
    <row r="124" spans="1:20">
      <c r="A124" s="297" t="s">
        <v>590</v>
      </c>
      <c r="B124" s="297" t="s">
        <v>591</v>
      </c>
    </row>
    <row r="125" spans="1:20">
      <c r="A125" s="297"/>
      <c r="B125" s="297" t="s">
        <v>592</v>
      </c>
      <c r="C125" s="250" t="s">
        <v>593</v>
      </c>
    </row>
    <row r="126" spans="1:20">
      <c r="A126" s="297"/>
      <c r="B126" s="297"/>
      <c r="C126" s="490" t="s">
        <v>594</v>
      </c>
      <c r="D126" s="490"/>
      <c r="E126" s="490"/>
      <c r="F126" s="490"/>
      <c r="G126" s="490"/>
      <c r="H126" s="490"/>
      <c r="I126" s="490"/>
      <c r="J126" s="490"/>
      <c r="K126" s="490"/>
      <c r="L126" s="490"/>
      <c r="M126" s="490"/>
      <c r="N126" s="490"/>
      <c r="O126" s="490"/>
      <c r="P126" s="490"/>
      <c r="Q126" s="490"/>
      <c r="R126" s="490"/>
      <c r="S126" s="490"/>
      <c r="T126" s="490"/>
    </row>
    <row r="127" spans="1:20">
      <c r="A127" s="297"/>
      <c r="B127" s="297"/>
    </row>
    <row r="128" spans="1:20">
      <c r="A128" s="297"/>
      <c r="B128" s="297" t="s">
        <v>595</v>
      </c>
      <c r="C128" s="250" t="s">
        <v>596</v>
      </c>
    </row>
    <row r="129" spans="1:22">
      <c r="A129" s="297"/>
      <c r="B129" s="297"/>
      <c r="C129" s="250" t="s">
        <v>597</v>
      </c>
    </row>
    <row r="130" spans="1:22">
      <c r="A130" s="297"/>
      <c r="B130" s="297"/>
    </row>
    <row r="131" spans="1:22">
      <c r="A131" s="297"/>
      <c r="B131" s="297" t="s">
        <v>598</v>
      </c>
      <c r="C131" s="250" t="s">
        <v>599</v>
      </c>
    </row>
    <row r="132" spans="1:22">
      <c r="A132" s="297"/>
      <c r="B132" s="297"/>
      <c r="C132" s="490" t="s">
        <v>600</v>
      </c>
      <c r="D132" s="490"/>
      <c r="E132" s="490"/>
      <c r="F132" s="490"/>
      <c r="G132" s="490"/>
      <c r="H132" s="490"/>
      <c r="I132" s="490"/>
      <c r="J132" s="490"/>
      <c r="K132" s="490"/>
      <c r="L132" s="490"/>
      <c r="M132" s="490"/>
      <c r="N132" s="490"/>
      <c r="O132" s="490"/>
      <c r="P132" s="490"/>
      <c r="Q132" s="490"/>
      <c r="R132" s="490"/>
      <c r="S132" s="490"/>
      <c r="T132" s="490"/>
    </row>
    <row r="133" spans="1:22">
      <c r="A133" s="297"/>
      <c r="B133" s="297"/>
      <c r="C133" s="490"/>
      <c r="D133" s="490"/>
      <c r="E133" s="490"/>
      <c r="F133" s="490"/>
      <c r="G133" s="490"/>
      <c r="H133" s="490"/>
      <c r="I133" s="490"/>
      <c r="J133" s="490"/>
      <c r="K133" s="490"/>
      <c r="L133" s="490"/>
      <c r="M133" s="490"/>
      <c r="N133" s="490"/>
      <c r="O133" s="490"/>
      <c r="P133" s="490"/>
      <c r="Q133" s="490"/>
      <c r="R133" s="490"/>
      <c r="S133" s="490"/>
      <c r="T133" s="490"/>
    </row>
    <row r="134" spans="1:22">
      <c r="A134" s="297"/>
      <c r="B134" s="297"/>
    </row>
    <row r="135" spans="1:22">
      <c r="A135" s="297"/>
      <c r="B135" s="297" t="s">
        <v>601</v>
      </c>
      <c r="C135" s="250" t="s">
        <v>602</v>
      </c>
    </row>
    <row r="136" spans="1:22">
      <c r="A136" s="297"/>
      <c r="B136" s="297"/>
      <c r="C136" s="490" t="s">
        <v>603</v>
      </c>
      <c r="D136" s="490"/>
      <c r="E136" s="490"/>
      <c r="F136" s="490"/>
      <c r="G136" s="490"/>
      <c r="H136" s="490"/>
      <c r="I136" s="490"/>
      <c r="J136" s="490"/>
      <c r="K136" s="490"/>
      <c r="L136" s="490"/>
      <c r="M136" s="490"/>
      <c r="N136" s="490"/>
      <c r="O136" s="490"/>
      <c r="P136" s="490"/>
      <c r="Q136" s="490"/>
      <c r="R136" s="490"/>
      <c r="S136" s="490"/>
      <c r="T136" s="490"/>
    </row>
    <row r="137" spans="1:22">
      <c r="A137" s="297"/>
      <c r="B137" s="297"/>
      <c r="C137" s="490"/>
      <c r="D137" s="490"/>
      <c r="E137" s="490"/>
      <c r="F137" s="490"/>
      <c r="G137" s="490"/>
      <c r="H137" s="490"/>
      <c r="I137" s="490"/>
      <c r="J137" s="490"/>
      <c r="K137" s="490"/>
      <c r="L137" s="490"/>
      <c r="M137" s="490"/>
      <c r="N137" s="490"/>
      <c r="O137" s="490"/>
      <c r="P137" s="490"/>
      <c r="Q137" s="490"/>
      <c r="R137" s="490"/>
      <c r="S137" s="490"/>
      <c r="T137" s="490"/>
    </row>
    <row r="138" spans="1:22">
      <c r="B138" s="297"/>
      <c r="C138" s="490"/>
      <c r="D138" s="490"/>
      <c r="E138" s="490"/>
      <c r="F138" s="490"/>
      <c r="G138" s="490"/>
      <c r="H138" s="490"/>
      <c r="I138" s="490"/>
      <c r="J138" s="490"/>
      <c r="K138" s="490"/>
      <c r="L138" s="490"/>
      <c r="M138" s="490"/>
      <c r="N138" s="490"/>
      <c r="O138" s="490"/>
      <c r="P138" s="490"/>
      <c r="Q138" s="490"/>
      <c r="R138" s="490"/>
      <c r="S138" s="490"/>
      <c r="T138" s="490"/>
    </row>
    <row r="140" spans="1:22">
      <c r="A140" s="297" t="s">
        <v>604</v>
      </c>
      <c r="B140" s="297" t="s">
        <v>605</v>
      </c>
    </row>
    <row r="141" spans="1:22">
      <c r="B141" s="304" t="s">
        <v>592</v>
      </c>
      <c r="C141" s="291" t="s">
        <v>606</v>
      </c>
      <c r="D141" s="292"/>
      <c r="E141" s="292"/>
      <c r="F141" s="292"/>
      <c r="G141" s="292"/>
      <c r="H141" s="292"/>
      <c r="I141" s="292"/>
      <c r="J141" s="292"/>
      <c r="K141" s="292"/>
      <c r="L141" s="292"/>
      <c r="M141" s="292"/>
      <c r="N141" s="292"/>
      <c r="O141" s="292"/>
      <c r="P141" s="292"/>
      <c r="Q141" s="292"/>
      <c r="R141" s="292"/>
      <c r="S141" s="292"/>
      <c r="T141" s="292"/>
    </row>
    <row r="142" spans="1:22">
      <c r="B142" s="304"/>
      <c r="C142" s="291" t="s">
        <v>607</v>
      </c>
      <c r="D142" s="292"/>
      <c r="E142" s="292"/>
      <c r="F142" s="292"/>
      <c r="G142" s="292"/>
      <c r="H142" s="292"/>
      <c r="I142" s="292"/>
      <c r="J142" s="292"/>
      <c r="K142" s="292"/>
      <c r="L142" s="292"/>
      <c r="M142" s="292"/>
      <c r="N142" s="292"/>
      <c r="O142" s="292"/>
      <c r="P142" s="292"/>
      <c r="Q142" s="292"/>
      <c r="R142" s="292"/>
      <c r="S142" s="292"/>
      <c r="T142" s="292"/>
    </row>
    <row r="143" spans="1:22" ht="13.5" customHeight="1">
      <c r="B143" s="305"/>
      <c r="C143" s="492" t="s">
        <v>608</v>
      </c>
      <c r="D143" s="493"/>
      <c r="E143" s="493"/>
      <c r="F143" s="494"/>
      <c r="G143" s="492" t="s">
        <v>609</v>
      </c>
      <c r="H143" s="493"/>
      <c r="I143" s="494"/>
      <c r="J143" s="501" t="s">
        <v>610</v>
      </c>
      <c r="K143" s="501"/>
      <c r="L143" s="501"/>
      <c r="M143" s="501"/>
      <c r="N143" s="501"/>
      <c r="O143" s="501"/>
      <c r="P143" s="502" t="s">
        <v>611</v>
      </c>
      <c r="Q143" s="502"/>
      <c r="R143" s="502"/>
      <c r="S143" s="502"/>
      <c r="T143" s="502"/>
      <c r="U143" s="293"/>
      <c r="V143" s="293"/>
    </row>
    <row r="144" spans="1:22">
      <c r="B144" s="305"/>
      <c r="C144" s="495"/>
      <c r="D144" s="496"/>
      <c r="E144" s="496"/>
      <c r="F144" s="497"/>
      <c r="G144" s="495"/>
      <c r="H144" s="496"/>
      <c r="I144" s="497"/>
      <c r="J144" s="501"/>
      <c r="K144" s="501"/>
      <c r="L144" s="501"/>
      <c r="M144" s="501"/>
      <c r="N144" s="501"/>
      <c r="O144" s="501"/>
      <c r="P144" s="502"/>
      <c r="Q144" s="502"/>
      <c r="R144" s="502"/>
      <c r="S144" s="502"/>
      <c r="T144" s="502"/>
      <c r="U144" s="293"/>
      <c r="V144" s="293"/>
    </row>
    <row r="145" spans="1:22" ht="13.5" customHeight="1">
      <c r="B145" s="305"/>
      <c r="C145" s="495"/>
      <c r="D145" s="496"/>
      <c r="E145" s="496"/>
      <c r="F145" s="497"/>
      <c r="G145" s="495"/>
      <c r="H145" s="496"/>
      <c r="I145" s="497"/>
      <c r="J145" s="501" t="s">
        <v>612</v>
      </c>
      <c r="K145" s="501"/>
      <c r="L145" s="501"/>
      <c r="M145" s="501"/>
      <c r="N145" s="501"/>
      <c r="O145" s="501"/>
      <c r="P145" s="502"/>
      <c r="Q145" s="502"/>
      <c r="R145" s="502"/>
      <c r="S145" s="502"/>
      <c r="T145" s="502"/>
      <c r="U145" s="293"/>
      <c r="V145" s="293"/>
    </row>
    <row r="146" spans="1:22">
      <c r="B146" s="305"/>
      <c r="C146" s="498"/>
      <c r="D146" s="499"/>
      <c r="E146" s="499"/>
      <c r="F146" s="500"/>
      <c r="G146" s="498"/>
      <c r="H146" s="499"/>
      <c r="I146" s="500"/>
      <c r="J146" s="501"/>
      <c r="K146" s="501"/>
      <c r="L146" s="501"/>
      <c r="M146" s="501"/>
      <c r="N146" s="501"/>
      <c r="O146" s="501"/>
      <c r="P146" s="502"/>
      <c r="Q146" s="502"/>
      <c r="R146" s="502"/>
      <c r="S146" s="502"/>
      <c r="T146" s="502"/>
      <c r="U146" s="293"/>
      <c r="V146" s="293"/>
    </row>
    <row r="147" spans="1:22">
      <c r="B147" s="305"/>
      <c r="C147" s="501"/>
      <c r="D147" s="501"/>
      <c r="E147" s="501"/>
      <c r="F147" s="501"/>
      <c r="G147" s="504"/>
      <c r="H147" s="505"/>
      <c r="I147" s="506"/>
      <c r="J147" s="510"/>
      <c r="K147" s="511"/>
      <c r="L147" s="511"/>
      <c r="M147" s="511"/>
      <c r="N147" s="511"/>
      <c r="O147" s="512"/>
      <c r="P147" s="510"/>
      <c r="Q147" s="511"/>
      <c r="R147" s="511"/>
      <c r="S147" s="511"/>
      <c r="T147" s="512"/>
      <c r="U147" s="293"/>
      <c r="V147" s="293"/>
    </row>
    <row r="148" spans="1:22">
      <c r="B148" s="305"/>
      <c r="C148" s="501"/>
      <c r="D148" s="501"/>
      <c r="E148" s="501"/>
      <c r="F148" s="501"/>
      <c r="G148" s="507"/>
      <c r="H148" s="508"/>
      <c r="I148" s="509"/>
      <c r="J148" s="513"/>
      <c r="K148" s="514"/>
      <c r="L148" s="514"/>
      <c r="M148" s="514"/>
      <c r="N148" s="514"/>
      <c r="O148" s="515"/>
      <c r="P148" s="513"/>
      <c r="Q148" s="514"/>
      <c r="R148" s="514"/>
      <c r="S148" s="514"/>
      <c r="T148" s="515"/>
      <c r="U148" s="293"/>
      <c r="V148" s="293"/>
    </row>
    <row r="149" spans="1:22">
      <c r="B149" s="305"/>
      <c r="C149" s="306"/>
      <c r="D149" s="306"/>
      <c r="E149" s="306"/>
      <c r="F149" s="306"/>
      <c r="G149" s="307"/>
      <c r="H149" s="307"/>
      <c r="I149" s="307"/>
      <c r="J149" s="308"/>
      <c r="K149" s="308"/>
      <c r="L149" s="308"/>
      <c r="M149" s="308"/>
      <c r="N149" s="308"/>
      <c r="O149" s="308"/>
      <c r="P149" s="308"/>
      <c r="Q149" s="308"/>
      <c r="R149" s="308"/>
      <c r="S149" s="308"/>
      <c r="T149" s="308"/>
      <c r="U149" s="293"/>
      <c r="V149" s="293"/>
    </row>
    <row r="150" spans="1:22">
      <c r="B150" s="297" t="s">
        <v>595</v>
      </c>
      <c r="C150" s="309" t="s">
        <v>613</v>
      </c>
      <c r="D150" s="306"/>
      <c r="E150" s="306"/>
      <c r="F150" s="306"/>
      <c r="G150" s="310"/>
      <c r="H150" s="310"/>
      <c r="I150" s="310"/>
      <c r="J150" s="308"/>
      <c r="K150" s="308"/>
      <c r="L150" s="308"/>
      <c r="M150" s="308"/>
      <c r="N150" s="308"/>
      <c r="O150" s="308"/>
      <c r="P150" s="308"/>
      <c r="Q150" s="308"/>
      <c r="R150" s="308"/>
      <c r="S150" s="308"/>
      <c r="T150" s="308"/>
      <c r="U150" s="293"/>
      <c r="V150" s="293"/>
    </row>
    <row r="151" spans="1:22">
      <c r="B151" s="305"/>
      <c r="C151" s="309" t="s">
        <v>614</v>
      </c>
      <c r="D151" s="306"/>
      <c r="E151" s="306"/>
      <c r="F151" s="306"/>
      <c r="G151" s="310"/>
      <c r="H151" s="310"/>
      <c r="I151" s="310"/>
      <c r="J151" s="308"/>
      <c r="K151" s="308"/>
      <c r="L151" s="308"/>
      <c r="M151" s="308"/>
      <c r="N151" s="308"/>
      <c r="O151" s="308"/>
      <c r="P151" s="308"/>
      <c r="Q151" s="308"/>
      <c r="R151" s="308"/>
      <c r="S151" s="308"/>
      <c r="T151" s="308"/>
      <c r="U151" s="293"/>
      <c r="V151" s="293"/>
    </row>
    <row r="152" spans="1:22">
      <c r="B152" s="305"/>
      <c r="C152" s="290" t="s">
        <v>615</v>
      </c>
      <c r="D152" s="311" t="s">
        <v>616</v>
      </c>
      <c r="E152" s="306"/>
      <c r="F152" s="306"/>
      <c r="G152" s="310"/>
      <c r="H152" s="310"/>
      <c r="I152" s="310"/>
      <c r="J152" s="308"/>
      <c r="K152" s="308"/>
      <c r="L152" s="308"/>
      <c r="M152" s="308"/>
      <c r="N152" s="308"/>
      <c r="O152" s="308"/>
      <c r="P152" s="308"/>
      <c r="Q152" s="308"/>
      <c r="R152" s="308"/>
      <c r="S152" s="308"/>
      <c r="T152" s="308"/>
      <c r="U152" s="293"/>
      <c r="V152" s="293"/>
    </row>
    <row r="153" spans="1:22">
      <c r="B153" s="305"/>
      <c r="D153" s="312" t="s">
        <v>617</v>
      </c>
      <c r="E153" s="293"/>
      <c r="F153" s="293"/>
      <c r="G153" s="313"/>
      <c r="H153" s="313"/>
      <c r="I153" s="313"/>
      <c r="J153" s="314"/>
      <c r="K153" s="314"/>
      <c r="L153" s="314"/>
      <c r="M153" s="314"/>
      <c r="N153" s="314"/>
      <c r="O153" s="314"/>
      <c r="P153" s="516"/>
      <c r="Q153" s="516"/>
      <c r="R153" s="516"/>
      <c r="S153" s="516"/>
      <c r="T153" s="250" t="s">
        <v>407</v>
      </c>
      <c r="U153" s="293"/>
      <c r="V153" s="293"/>
    </row>
    <row r="154" spans="1:22">
      <c r="D154" s="290"/>
    </row>
    <row r="155" spans="1:22">
      <c r="A155" s="297" t="s">
        <v>618</v>
      </c>
      <c r="B155" s="297" t="s">
        <v>619</v>
      </c>
    </row>
    <row r="156" spans="1:22">
      <c r="B156" s="297" t="s">
        <v>620</v>
      </c>
      <c r="C156" s="250" t="s">
        <v>621</v>
      </c>
    </row>
    <row r="157" spans="1:22">
      <c r="C157" s="517" t="s">
        <v>622</v>
      </c>
      <c r="D157" s="517"/>
      <c r="E157" s="517"/>
      <c r="F157" s="517"/>
      <c r="G157" s="517"/>
      <c r="H157" s="517"/>
      <c r="I157" s="517" t="s">
        <v>623</v>
      </c>
      <c r="J157" s="517"/>
      <c r="K157" s="517"/>
      <c r="L157" s="517"/>
      <c r="M157" s="517"/>
      <c r="N157" s="517"/>
      <c r="O157" s="517" t="s">
        <v>624</v>
      </c>
      <c r="P157" s="517"/>
      <c r="Q157" s="517"/>
      <c r="R157" s="517" t="s">
        <v>625</v>
      </c>
      <c r="S157" s="517"/>
      <c r="T157" s="517"/>
    </row>
    <row r="158" spans="1:22">
      <c r="C158" s="517"/>
      <c r="D158" s="517"/>
      <c r="E158" s="517"/>
      <c r="F158" s="517"/>
      <c r="G158" s="517"/>
      <c r="H158" s="517"/>
      <c r="I158" s="518" t="s">
        <v>626</v>
      </c>
      <c r="J158" s="519"/>
      <c r="K158" s="519"/>
      <c r="L158" s="519"/>
      <c r="M158" s="519"/>
      <c r="N158" s="520"/>
      <c r="O158" s="517" t="s">
        <v>627</v>
      </c>
      <c r="P158" s="517"/>
      <c r="Q158" s="517"/>
      <c r="R158" s="521" t="s">
        <v>628</v>
      </c>
      <c r="S158" s="517"/>
      <c r="T158" s="517"/>
    </row>
    <row r="159" spans="1:22">
      <c r="C159" s="250" t="s">
        <v>629</v>
      </c>
    </row>
    <row r="160" spans="1:22">
      <c r="C160" s="250" t="s">
        <v>518</v>
      </c>
      <c r="D160" s="250" t="s">
        <v>630</v>
      </c>
    </row>
    <row r="162" spans="2:20">
      <c r="B162" s="297" t="s">
        <v>631</v>
      </c>
      <c r="C162" s="250" t="s">
        <v>632</v>
      </c>
    </row>
    <row r="163" spans="2:20" ht="13.5" customHeight="1">
      <c r="C163" s="503" t="s">
        <v>633</v>
      </c>
      <c r="D163" s="503"/>
      <c r="E163" s="503"/>
      <c r="F163" s="503"/>
      <c r="G163" s="503"/>
      <c r="H163" s="503"/>
      <c r="I163" s="503"/>
      <c r="J163" s="503"/>
      <c r="K163" s="503"/>
      <c r="L163" s="503"/>
      <c r="M163" s="503"/>
      <c r="N163" s="503"/>
      <c r="O163" s="503"/>
      <c r="P163" s="503"/>
      <c r="Q163" s="503"/>
      <c r="R163" s="503"/>
      <c r="S163" s="503"/>
      <c r="T163" s="503"/>
    </row>
    <row r="164" spans="2:20" ht="13.5" customHeight="1">
      <c r="C164" s="503"/>
      <c r="D164" s="503"/>
      <c r="E164" s="503"/>
      <c r="F164" s="503"/>
      <c r="G164" s="503"/>
      <c r="H164" s="503"/>
      <c r="I164" s="503"/>
      <c r="J164" s="503"/>
      <c r="K164" s="503"/>
      <c r="L164" s="503"/>
      <c r="M164" s="503"/>
      <c r="N164" s="503"/>
      <c r="O164" s="503"/>
      <c r="P164" s="503"/>
      <c r="Q164" s="503"/>
      <c r="R164" s="503"/>
      <c r="S164" s="503"/>
      <c r="T164" s="503"/>
    </row>
    <row r="165" spans="2:20">
      <c r="C165" s="503"/>
      <c r="D165" s="503"/>
      <c r="E165" s="503"/>
      <c r="F165" s="503"/>
      <c r="G165" s="503"/>
      <c r="H165" s="503"/>
      <c r="I165" s="503"/>
      <c r="J165" s="503"/>
      <c r="K165" s="503"/>
      <c r="L165" s="503"/>
      <c r="M165" s="503"/>
      <c r="N165" s="503"/>
      <c r="O165" s="503"/>
      <c r="P165" s="503"/>
      <c r="Q165" s="503"/>
      <c r="R165" s="503"/>
      <c r="S165" s="503"/>
      <c r="T165" s="503"/>
    </row>
    <row r="166" spans="2:20">
      <c r="C166" s="296"/>
      <c r="D166" s="296"/>
      <c r="E166" s="296"/>
      <c r="F166" s="296"/>
      <c r="G166" s="296"/>
      <c r="H166" s="296"/>
      <c r="I166" s="296"/>
      <c r="J166" s="296"/>
      <c r="K166" s="296"/>
      <c r="L166" s="296"/>
      <c r="M166" s="296"/>
      <c r="N166" s="296"/>
      <c r="O166" s="296"/>
      <c r="P166" s="296"/>
      <c r="Q166" s="296"/>
      <c r="R166" s="296"/>
      <c r="S166" s="296"/>
      <c r="T166" s="296"/>
    </row>
    <row r="167" spans="2:20">
      <c r="B167" s="297" t="s">
        <v>634</v>
      </c>
      <c r="C167" s="250" t="s">
        <v>635</v>
      </c>
    </row>
    <row r="168" spans="2:20" ht="13.5" customHeight="1">
      <c r="B168" s="292"/>
      <c r="C168" s="503" t="s">
        <v>636</v>
      </c>
      <c r="D168" s="503"/>
      <c r="E168" s="503"/>
      <c r="F168" s="503"/>
      <c r="G168" s="503"/>
      <c r="H168" s="503"/>
      <c r="I168" s="503"/>
      <c r="J168" s="503"/>
      <c r="K168" s="503"/>
      <c r="L168" s="503"/>
      <c r="M168" s="503"/>
      <c r="N168" s="503"/>
      <c r="O168" s="503"/>
      <c r="P168" s="503"/>
      <c r="Q168" s="503"/>
      <c r="R168" s="503"/>
      <c r="S168" s="503"/>
      <c r="T168" s="503"/>
    </row>
    <row r="170" spans="2:20">
      <c r="B170" s="297" t="s">
        <v>601</v>
      </c>
      <c r="C170" s="250" t="s">
        <v>637</v>
      </c>
    </row>
    <row r="171" spans="2:20">
      <c r="C171" s="250" t="s">
        <v>638</v>
      </c>
    </row>
  </sheetData>
  <mergeCells count="37">
    <mergeCell ref="C168:T168"/>
    <mergeCell ref="C147:F148"/>
    <mergeCell ref="G147:I148"/>
    <mergeCell ref="J147:O148"/>
    <mergeCell ref="P147:T148"/>
    <mergeCell ref="P153:S153"/>
    <mergeCell ref="C157:H157"/>
    <mergeCell ref="I157:N157"/>
    <mergeCell ref="O157:Q157"/>
    <mergeCell ref="R157:T157"/>
    <mergeCell ref="C158:H158"/>
    <mergeCell ref="I158:N158"/>
    <mergeCell ref="O158:Q158"/>
    <mergeCell ref="R158:T158"/>
    <mergeCell ref="C163:T165"/>
    <mergeCell ref="C117:T117"/>
    <mergeCell ref="C120:T122"/>
    <mergeCell ref="C126:T126"/>
    <mergeCell ref="C132:T133"/>
    <mergeCell ref="C136:T138"/>
    <mergeCell ref="C143:F146"/>
    <mergeCell ref="G143:I146"/>
    <mergeCell ref="J143:O144"/>
    <mergeCell ref="P143:T146"/>
    <mergeCell ref="J145:O146"/>
    <mergeCell ref="C115:T116"/>
    <mergeCell ref="F21:S22"/>
    <mergeCell ref="D57:T58"/>
    <mergeCell ref="D68:T69"/>
    <mergeCell ref="D70:T71"/>
    <mergeCell ref="D72:T73"/>
    <mergeCell ref="D76:T78"/>
    <mergeCell ref="D81:T83"/>
    <mergeCell ref="D86:T88"/>
    <mergeCell ref="E92:T94"/>
    <mergeCell ref="C103:T106"/>
    <mergeCell ref="C107:T108"/>
  </mergeCells>
  <phoneticPr fontId="4"/>
  <printOptions horizontalCentered="1"/>
  <pageMargins left="0.70866141732283472" right="0.70866141732283472" top="0.74803149606299213" bottom="0.74803149606299213" header="0.31496062992125984" footer="0.31496062992125984"/>
  <pageSetup paperSize="9" scale="95" orientation="portrait" r:id="rId1"/>
  <rowBreaks count="2" manualBreakCount="2">
    <brk id="65" max="20" man="1"/>
    <brk id="11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BS</vt:lpstr>
      <vt:lpstr>PL</vt:lpstr>
      <vt:lpstr>NWM</vt:lpstr>
      <vt:lpstr>PL及びNWM</vt:lpstr>
      <vt:lpstr>CF</vt:lpstr>
      <vt:lpstr>チェック</vt:lpstr>
      <vt:lpstr>注記</vt:lpstr>
      <vt:lpstr>BS!Print_Area</vt:lpstr>
      <vt:lpstr>CF!Print_Area</vt:lpstr>
      <vt:lpstr>NWM!Print_Area</vt:lpstr>
      <vt:lpstr>PL!Print_Area</vt:lpstr>
      <vt:lpstr>PL及びNWM!Print_Area</vt:lpstr>
      <vt:lpstr>注記!Print_Area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2014-03-27T08:10:30Z</dcterms:created>
  <dc:creator>harp178</dc:creator>
  <cp:lastModifiedBy>harp178</cp:lastModifiedBy>
  <cp:lastPrinted>2015-02-26T00:56:03Z</cp:lastPrinted>
  <dcterms:modified xsi:type="dcterms:W3CDTF">2019-12-11T12:36:10Z</dcterms:modified>
</cp:coreProperties>
</file>