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78\総務課\財政係\財政状況\財政状況資料集\R3(Ｒ1決算）\20210922【作業依頼：1022〆】令和元年度財政状況資料集の作成について（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l="1"/>
  <c r="BG37" i="10" l="1"/>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<sst xmlns="http://schemas.openxmlformats.org/spreadsheetml/2006/main" count="1084" uniqueCount="599">
  <si>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</si>
  <si>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</si>
  <si>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</si>
  <si>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</si>
  <si>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</si>
  <si>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</si>
  <si>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</si>
  <si>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</si>
  <si>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</si>
  <si>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</si>
  <si>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</si>
  <si>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</si>
  <si>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</si>
  <si>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</si>
  <si>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</si>
  <si>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</si>
  <si>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</si>
  <si>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</si>
  <si>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</si>
  <si>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</si>
  <si>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</si>
  <si>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</si>
  <si>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</si>
  <si>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</si>
  <si>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</si>
  <si>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</si>
  <si>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</si>
  <si>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</si>
  <si>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</si>
  <si>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</si>
  <si>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</si>
  <si>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</si>
  <si>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</si>
  <si>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</si>
  <si>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</si>
  <si>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</si>
  <si>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</si>
  <si>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</si>
  <si>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</si>
  <si>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</si>
  <si>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</si>
  <si>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</si>
  <si>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</si>
  <si>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</si>
  <si>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</si>
  <si>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</si>
  <si>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</si>
  <si>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</si>
  <si>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</si>
  <si>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</si>
  <si>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</si>
  <si>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</si>
  <si>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</si>
  <si>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</si>
  <si>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</si>
  <si>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</si>
  <si>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</si>
  <si>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</si>
  <si>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</si>
  <si>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</si>
  <si>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</si>
  <si>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</si>
  <si>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</si>
  <si>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</si>
  <si>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</si>
  <si>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</si>
  <si>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</si>
  <si>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</si>
  <si>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</si>
  <si>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</si>
  <si>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</si>
  <si>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</si>
  <si>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</si>
  <si>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</si>
  <si>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</si>
  <si>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</si>
  <si>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</si>
  <si>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</si>
  <si>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</si>
  <si>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</si>
  <si>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</si>
  <si>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</si>
  <si>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</si>
  <si>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</si>
  <si>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</si>
  <si>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</si>
  <si>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</si>
  <si>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</si>
  <si>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</si>
  <si>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</si>
  <si>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</si>
  <si>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</si>
  <si>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</si>
  <si>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</si>
  <si>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</si>
  <si>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</si>
  <si>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</si>
  <si>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利尻富士町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</si>
  <si>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</si>
  <si>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</si>
  <si>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</si>
  <si>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</si>
  <si>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</si>
  <si>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</si>
  <si>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</si>
  <si>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</si>
  <si>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</si>
  <si>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</si>
  <si>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</si>
  <si>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</si>
  <si>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</si>
  <si>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</si>
  <si>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</si>
  <si>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</si>
  <si>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</si>
  <si>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</si>
  <si>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</si>
  <si>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</si>
  <si>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</si>
  <si>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</si>
  <si>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</si>
  <si>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</si>
  <si>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</si>
  <si>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</si>
  <si>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</si>
  <si>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</si>
  <si>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</si>
  <si>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</si>
  <si>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</si>
  <si>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</si>
  <si>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</si>
  <si>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</si>
  <si>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</si>
  <si>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</si>
  <si>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</si>
  <si>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</si>
  <si>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</si>
  <si>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</si>
  <si>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</si>
  <si>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</si>
  <si>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</si>
  <si>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</si>
  <si>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</si>
  <si>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</si>
  <si>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</si>
  <si>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</si>
  <si>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</si>
  <si>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</si>
  <si>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</si>
  <si>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</si>
  <si>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</si>
  <si>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</si>
  <si>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</si>
  <si>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</si>
  <si>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</si>
  <si>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</si>
  <si>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</si>
  <si>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</si>
  <si>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</si>
  <si>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</si>
  <si>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</si>
  <si>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</si>
  <si>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</si>
  <si>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</si>
  <si>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</si>
  <si>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</si>
  <si>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</si>
  <si>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</si>
  <si>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</si>
  <si>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</si>
  <si>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</si>
  <si>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</si>
  <si>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</si>
  <si>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</si>
  <si>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</si>
  <si>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</si>
  <si>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</si>
  <si>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</si>
  <si>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</si>
  <si>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</si>
  <si>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</si>
  <si>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</si>
  <si>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</si>
  <si>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</si>
  <si>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</si>
  <si>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</si>
  <si>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</si>
  <si>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</si>
  <si>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</si>
  <si>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</si>
  <si>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</si>
  <si>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</si>
  <si>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</si>
  <si>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</si>
  <si>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</si>
  <si>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</si>
  <si>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</si>
  <si>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</si>
  <si>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</si>
  <si>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</si>
  <si>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</si>
  <si>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</si>
  <si>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</si>
  <si>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</si>
  <si>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</si>
  <si>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</si>
  <si>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</si>
  <si>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</si>
  <si>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</si>
  <si>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</si>
  <si>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北海道利尻富士町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</si>
  <si>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</si>
  <si>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</si>
  <si>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</si>
  <si>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</si>
  <si>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</si>
  <si>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</si>
  <si>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</si>
  <si>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</si>
  <si>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</si>
  <si>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</si>
  <si>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</si>
  <si>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</si>
  <si>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</si>
  <si>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</si>
  <si>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</si>
  <si>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</si>
  <si>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</si>
  <si>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</si>
  <si>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</si>
  <si>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</si>
  <si>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</si>
  <si>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</si>
  <si>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</si>
  <si>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</si>
  <si>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</si>
  <si>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</si>
  <si>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</si>
  <si>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</si>
  <si>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</si>
  <si>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</si>
  <si>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</si>
  <si>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</si>
  <si>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</si>
  <si>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</si>
  <si>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</si>
  <si>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</si>
  <si>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</si>
  <si>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</si>
  <si>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</si>
  <si>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</si>
  <si>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</si>
  <si>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</si>
  <si>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</si>
  <si>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</si>
  <si>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</si>
  <si>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</si>
  <si>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</si>
  <si>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</si>
  <si>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</si>
  <si>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</si>
  <si>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</si>
  <si>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</si>
  <si>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</si>
  <si>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</si>
  <si>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</si>
  <si>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</si>
  <si>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</si>
  <si>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</si>
  <si>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</si>
  <si>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</si>
  <si>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</si>
  <si>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</si>
  <si>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</si>
  <si>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</si>
  <si>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</si>
  <si>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</si>
  <si>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</si>
  <si>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</si>
  <si>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</si>
  <si>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</si>
  <si>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</si>
  <si>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</si>
  <si>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</si>
  <si>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</si>
  <si>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</si>
  <si>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</si>
  <si>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</si>
  <si>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</si>
  <si>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</si>
  <si>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</si>
  <si>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</si>
  <si>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</si>
  <si>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</si>
  <si>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</si>
  <si>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</si>
  <si>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</si>
  <si>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</si>
  <si>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</si>
  <si>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</si>
  <si>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</si>
  <si>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</si>
  <si>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</si>
  <si>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</si>
  <si>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</si>
  <si>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</si>
  <si>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</si>
  <si>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</si>
  <si>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</si>
  <si>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</si>
  <si>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</si>
  <si>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</si>
  <si>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</si>
  <si>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</si>
  <si>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</si>
  <si>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</si>
  <si>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</si>
  <si>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</si>
  <si>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</si>
  <si>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</si>
  <si>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</si>
  <si>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</si>
  <si>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</si>
  <si>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</si>
  <si>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</si>
  <si>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</si>
  <si>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</si>
  <si>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</si>
  <si>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</si>
  <si>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</si>
  <si>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</si>
  <si>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</si>
  <si>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</si>
  <si>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</si>
  <si>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</si>
  <si>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</si>
  <si>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</si>
  <si>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</si>
  <si>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</si>
  <si>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</si>
  <si>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</si>
  <si>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港湾整備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</si>
  <si>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</si>
  <si>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</si>
  <si>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</si>
  <si>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</si>
  <si>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</si>
  <si>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</si>
  <si>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</si>
  <si>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</si>
  <si>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</si>
  <si>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</si>
  <si>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</si>
  <si>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</si>
  <si>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</si>
  <si>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</si>
  <si>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</si>
  <si>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</si>
  <si>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</si>
  <si>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</si>
  <si>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</si>
  <si>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</si>
  <si>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</si>
  <si>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</si>
  <si>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</si>
  <si>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北海道利尻富士町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</si>
  <si>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</si>
  <si>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</si>
  <si>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</si>
  <si>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</si>
  <si>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</si>
  <si>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</si>
  <si>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</si>
  <si>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</si>
  <si>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</si>
  <si>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</si>
  <si>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</si>
  <si>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</si>
  <si>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</si>
  <si>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</si>
  <si>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</si>
  <si>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</si>
  <si>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</si>
  <si>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</si>
  <si>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</si>
  <si>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</si>
  <si>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利尻富士町歯科施設特別会計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</si>
  <si>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</si>
  <si>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</si>
  <si>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</si>
  <si>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</si>
  <si>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</si>
  <si>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</si>
  <si>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</si>
  <si>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</si>
  <si>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</si>
  <si>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</si>
  <si>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</si>
  <si>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</si>
  <si>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</si>
  <si>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</si>
  <si>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利尻富士町国民健康保険事業特別会計</t>
    <phoneticPr fontId="5"/>
  </si>
  <si>
    <t>利尻富士町後期高齢者医療特別会計</t>
    <phoneticPr fontId="5"/>
  </si>
  <si>
    <t>利尻富士町介護保険事業特別会計</t>
    <phoneticPr fontId="5"/>
  </si>
  <si>
    <t>利尻富士町介護サービス特別会計</t>
    <phoneticPr fontId="5"/>
  </si>
  <si>
    <t>利尻富士町国民健康保険施設特別会計</t>
    <phoneticPr fontId="5"/>
  </si>
  <si>
    <t>利尻富士町簡易水道事業特別会計</t>
    <phoneticPr fontId="5"/>
  </si>
  <si>
    <t>法非適用企業</t>
    <phoneticPr fontId="5"/>
  </si>
  <si>
    <t>利尻富士町下水道事業特別会計</t>
    <phoneticPr fontId="5"/>
  </si>
  <si>
    <t>利尻富士町港湾整備事業特別会計</t>
    <phoneticPr fontId="5"/>
  </si>
  <si>
    <t>利尻富士町温泉事業特別会計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</si>
  <si>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</si>
  <si>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</si>
  <si>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</si>
  <si>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</si>
  <si>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</si>
  <si>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</si>
  <si>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</si>
  <si>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</si>
  <si>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</si>
  <si>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</si>
  <si>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</si>
  <si>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</si>
  <si>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</si>
  <si>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</si>
  <si>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</si>
  <si>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</si>
  <si>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</si>
  <si>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</si>
  <si>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</si>
  <si>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</si>
  <si>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</si>
  <si>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</si>
  <si>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</si>
  <si>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</si>
  <si>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</si>
  <si>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</si>
  <si>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</si>
  <si>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</si>
  <si>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</si>
  <si>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</si>
  <si>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</si>
  <si>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</si>
  <si>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</si>
  <si>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</si>
  <si>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</si>
  <si>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</si>
  <si>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</si>
  <si>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</si>
  <si>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</si>
  <si>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</si>
  <si>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</si>
  <si>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</si>
  <si>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</si>
  <si>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</si>
  <si>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</si>
  <si>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</si>
  <si>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</si>
  <si>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</si>
  <si>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</si>
  <si>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</si>
  <si>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</si>
  <si>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</si>
  <si>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</si>
  <si>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</si>
  <si>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</si>
  <si>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</si>
  <si>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利尻富士町港湾整備事業特別会計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</si>
  <si>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</si>
  <si>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</si>
  <si>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</si>
  <si>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</si>
  <si>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</si>
  <si>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</si>
  <si>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</si>
  <si>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</si>
  <si>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</si>
  <si>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</si>
  <si>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</si>
  <si>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</si>
  <si>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</si>
  <si>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</si>
  <si>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</si>
  <si>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</si>
  <si>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</si>
  <si>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</si>
  <si>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</si>
  <si>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</si>
  <si>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</si>
  <si>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</si>
  <si>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</si>
  <si>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</si>
  <si>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</si>
  <si>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</si>
  <si>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</si>
  <si>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</si>
  <si>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</si>
  <si>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</si>
  <si>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</si>
  <si>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</si>
  <si>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</si>
  <si>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</si>
  <si>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</si>
  <si>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</si>
  <si>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</si>
  <si>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</si>
  <si>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</si>
  <si>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</si>
  <si>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</si>
  <si>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</si>
  <si>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</si>
  <si>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</si>
  <si>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</si>
  <si>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</si>
  <si>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</si>
  <si>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</si>
  <si>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</si>
  <si>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</si>
  <si>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</si>
  <si>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</si>
  <si>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</si>
  <si>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</si>
  <si>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</si>
  <si>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</si>
  <si>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</si>
  <si>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</si>
  <si>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</si>
  <si>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</si>
  <si>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</si>
  <si>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</si>
  <si>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</si>
  <si>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</si>
  <si>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</si>
  <si>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</si>
  <si>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</si>
  <si>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</si>
  <si>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</si>
  <si>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</si>
  <si>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</si>
  <si>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</si>
  <si>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</si>
  <si>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</si>
  <si>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</si>
  <si>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</si>
  <si>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</si>
  <si>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</si>
  <si>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</si>
  <si>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</si>
  <si>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</si>
  <si>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</si>
  <si>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</si>
  <si>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</si>
  <si>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</si>
  <si>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</si>
  <si>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0.02</t>
  </si>
  <si>
    <t>一般会計</t>
  </si>
  <si>
    <t>利尻富士町国民健康保険事業特別会計</t>
  </si>
  <si>
    <t>利尻富士町簡易水道事業特別会計</t>
  </si>
  <si>
    <t>利尻富士町介護サービス特別会計</t>
  </si>
  <si>
    <t>利尻富士町下水道事業特別会計</t>
  </si>
  <si>
    <t>利尻富士町温泉事業特別会計</t>
  </si>
  <si>
    <t>利尻富士町歯科施設特別会計</t>
  </si>
  <si>
    <t>利尻富士町後期高齢者医療特別会計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</si>
  <si>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</si>
  <si>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</si>
  <si>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</si>
  <si>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</si>
  <si>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</si>
  <si>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</si>
  <si>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</si>
  <si>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</si>
  <si>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</si>
  <si>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</si>
  <si>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</si>
  <si>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株式会社利尻島振興公社</t>
    <rPh sb="0" eb="4">
      <t>カブシキガイシャ</t>
    </rPh>
    <rPh sb="4" eb="7">
      <t>リシリトウ</t>
    </rPh>
    <rPh sb="7" eb="9">
      <t>シンコウ</t>
    </rPh>
    <rPh sb="9" eb="11">
      <t>コウシャ</t>
    </rPh>
    <phoneticPr fontId="11"/>
  </si>
  <si>
    <t>利尻島国民健康保険病院組合（病院事業）</t>
    <rPh sb="0" eb="3">
      <t>リシリトウ</t>
    </rPh>
    <rPh sb="3" eb="5">
      <t>コクミン</t>
    </rPh>
    <rPh sb="5" eb="7">
      <t>ケンコウ</t>
    </rPh>
    <rPh sb="7" eb="9">
      <t>ホケン</t>
    </rPh>
    <rPh sb="9" eb="11">
      <t>ビョウイン</t>
    </rPh>
    <rPh sb="11" eb="13">
      <t>クミアイ</t>
    </rPh>
    <rPh sb="14" eb="16">
      <t>ビョウイン</t>
    </rPh>
    <rPh sb="16" eb="18">
      <t>ジギョウ</t>
    </rPh>
    <phoneticPr fontId="2"/>
  </si>
  <si>
    <t>利尻島国民健康保険病院組合（訪問看護事業）</t>
    <rPh sb="0" eb="3">
      <t>リシリトウ</t>
    </rPh>
    <rPh sb="3" eb="5">
      <t>コクミン</t>
    </rPh>
    <rPh sb="5" eb="7">
      <t>ケンコウ</t>
    </rPh>
    <rPh sb="7" eb="9">
      <t>ホケン</t>
    </rPh>
    <rPh sb="9" eb="11">
      <t>ビョウイン</t>
    </rPh>
    <rPh sb="11" eb="13">
      <t>クミアイ</t>
    </rPh>
    <rPh sb="14" eb="16">
      <t>ホウモン</t>
    </rPh>
    <rPh sb="16" eb="18">
      <t>カンゴ</t>
    </rPh>
    <rPh sb="18" eb="20">
      <t>ジギョウ</t>
    </rPh>
    <phoneticPr fontId="2"/>
  </si>
  <si>
    <t>利尻郡清掃施設組合</t>
    <rPh sb="0" eb="3">
      <t>リシリグン</t>
    </rPh>
    <rPh sb="3" eb="5">
      <t>セイソウ</t>
    </rPh>
    <rPh sb="5" eb="7">
      <t>シセツ</t>
    </rPh>
    <rPh sb="7" eb="9">
      <t>クミアイ</t>
    </rPh>
    <phoneticPr fontId="2"/>
  </si>
  <si>
    <t>利尻郡学校給食組合</t>
    <rPh sb="0" eb="3">
      <t>リシリグン</t>
    </rPh>
    <rPh sb="3" eb="5">
      <t>ガッコウ</t>
    </rPh>
    <rPh sb="5" eb="7">
      <t>キュウショク</t>
    </rPh>
    <rPh sb="7" eb="9">
      <t>クミアイ</t>
    </rPh>
    <phoneticPr fontId="2"/>
  </si>
  <si>
    <t>利尻礼文消防事務組合</t>
    <rPh sb="0" eb="2">
      <t>リシリ</t>
    </rPh>
    <rPh sb="2" eb="4">
      <t>レブン</t>
    </rPh>
    <rPh sb="4" eb="6">
      <t>ショウボウ</t>
    </rPh>
    <rPh sb="6" eb="8">
      <t>ジム</t>
    </rPh>
    <rPh sb="8" eb="10">
      <t>クミアイ</t>
    </rPh>
    <phoneticPr fontId="2"/>
  </si>
  <si>
    <t>公共施設整備基金</t>
    <rPh sb="0" eb="2">
      <t>コウキョウ</t>
    </rPh>
    <rPh sb="2" eb="4">
      <t>シセツ</t>
    </rPh>
    <rPh sb="4" eb="6">
      <t>セイビ</t>
    </rPh>
    <rPh sb="6" eb="8">
      <t>キキン</t>
    </rPh>
    <phoneticPr fontId="2"/>
  </si>
  <si>
    <t>ふるさと利尻富士応援基金</t>
    <rPh sb="4" eb="8">
      <t>リシリフジ</t>
    </rPh>
    <rPh sb="8" eb="10">
      <t>オウエン</t>
    </rPh>
    <rPh sb="10" eb="12">
      <t>キキン</t>
    </rPh>
    <phoneticPr fontId="2"/>
  </si>
  <si>
    <t>子ども・子育て応援基金</t>
    <rPh sb="0" eb="1">
      <t>コ</t>
    </rPh>
    <rPh sb="4" eb="6">
      <t>コソダ</t>
    </rPh>
    <rPh sb="7" eb="9">
      <t>オウエン</t>
    </rPh>
    <rPh sb="9" eb="11">
      <t>キキン</t>
    </rPh>
    <phoneticPr fontId="2"/>
  </si>
  <si>
    <t>社会福祉事業基金</t>
    <rPh sb="0" eb="2">
      <t>シャカイ</t>
    </rPh>
    <rPh sb="2" eb="4">
      <t>フクシ</t>
    </rPh>
    <rPh sb="4" eb="6">
      <t>ジギョウ</t>
    </rPh>
    <rPh sb="6" eb="8">
      <t>キキン</t>
    </rPh>
    <phoneticPr fontId="2"/>
  </si>
  <si>
    <t>ふるさと創生基金</t>
    <rPh sb="4" eb="6">
      <t>ソウセイ</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</si>
  <si>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</si>
  <si>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</si>
  <si>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</si>
  <si>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</si>
  <si>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</si>
  <si>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</si>
  <si>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</si>
  <si>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</si>
  <si>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</si>
  <si>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</si>
  <si>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</si>
  <si>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</si>
  <si>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近年の大型建設事業（施設建替等）により有形固定資産減価償却率は類似団体よりも低い水準であるが、将来負担比率はＨ30には47.6％まで上昇しており、公債費の償還終了による地方債残高の減少等によりＲ1には27.6％まで低下している。今後の見通しとしては、令和38年度までに公共施設の保有面積を30％削減するという目標を掲げ、老朽化した施設の集約化・複合化や除却を進めている。起債額は現在よりも下がっていく見込みであり、公共施設の維持管理に要する経費の減少や、地方債の償還終了により、将来負担比率は緩やかに低下していく見込みである。</t>
    <rPh sb="0" eb="2">
      <t>キンネン</t>
    </rPh>
    <rPh sb="3" eb="5">
      <t>オオガタ</t>
    </rPh>
    <rPh sb="5" eb="7">
      <t>ケンセツ</t>
    </rPh>
    <rPh sb="7" eb="9">
      <t>ジギョウ</t>
    </rPh>
    <rPh sb="10" eb="12">
      <t>シセツ</t>
    </rPh>
    <rPh sb="14" eb="15">
      <t>トウ</t>
    </rPh>
    <rPh sb="47" eb="49">
      <t>ショウライ</t>
    </rPh>
    <rPh sb="49" eb="51">
      <t>フタン</t>
    </rPh>
    <rPh sb="51" eb="53">
      <t>ヒリツ</t>
    </rPh>
    <rPh sb="66" eb="68">
      <t>ジョウショウ</t>
    </rPh>
    <rPh sb="73" eb="76">
      <t>コウサイヒ</t>
    </rPh>
    <rPh sb="77" eb="79">
      <t>ショウカン</t>
    </rPh>
    <rPh sb="79" eb="81">
      <t>シュウリョウ</t>
    </rPh>
    <rPh sb="84" eb="87">
      <t>チホウサイ</t>
    </rPh>
    <rPh sb="87" eb="89">
      <t>ザンダカ</t>
    </rPh>
    <rPh sb="90" eb="92">
      <t>ゲンショウ</t>
    </rPh>
    <rPh sb="92" eb="93">
      <t>トウ</t>
    </rPh>
    <rPh sb="107" eb="109">
      <t>テイカ</t>
    </rPh>
    <rPh sb="114" eb="116">
      <t>コンゴ</t>
    </rPh>
    <rPh sb="117" eb="119">
      <t>ミトオ</t>
    </rPh>
    <rPh sb="125" eb="127">
      <t>レイワ</t>
    </rPh>
    <rPh sb="129" eb="131">
      <t>ネンド</t>
    </rPh>
    <rPh sb="134" eb="136">
      <t>コウキョウ</t>
    </rPh>
    <rPh sb="136" eb="138">
      <t>シセツ</t>
    </rPh>
    <rPh sb="139" eb="141">
      <t>ホユウ</t>
    </rPh>
    <rPh sb="141" eb="143">
      <t>メンセキ</t>
    </rPh>
    <rPh sb="185" eb="187">
      <t>キサイ</t>
    </rPh>
    <rPh sb="187" eb="188">
      <t>ガク</t>
    </rPh>
    <rPh sb="189" eb="191">
      <t>ゲンザイ</t>
    </rPh>
    <rPh sb="194" eb="195">
      <t>サ</t>
    </rPh>
    <rPh sb="200" eb="202">
      <t>ミコ</t>
    </rPh>
    <rPh sb="207" eb="209">
      <t>コウキョウ</t>
    </rPh>
    <rPh sb="209" eb="211">
      <t>シセツ</t>
    </rPh>
    <rPh sb="212" eb="214">
      <t>イジ</t>
    </rPh>
    <rPh sb="214" eb="216">
      <t>カンリ</t>
    </rPh>
    <rPh sb="217" eb="218">
      <t>ヨウ</t>
    </rPh>
    <rPh sb="220" eb="222">
      <t>ケイヒ</t>
    </rPh>
    <rPh sb="223" eb="225">
      <t>ゲンショウ</t>
    </rPh>
    <rPh sb="227" eb="230">
      <t>チホウサイ</t>
    </rPh>
    <rPh sb="231" eb="233">
      <t>ショウカン</t>
    </rPh>
    <rPh sb="233" eb="235">
      <t>シュウリョウ</t>
    </rPh>
    <rPh sb="239" eb="241">
      <t>ショウライ</t>
    </rPh>
    <rPh sb="241" eb="243">
      <t>フタン</t>
    </rPh>
    <rPh sb="243" eb="245">
      <t>ヒリツ</t>
    </rPh>
    <rPh sb="246" eb="247">
      <t>ユル</t>
    </rPh>
    <rPh sb="250" eb="252">
      <t>テイカ</t>
    </rPh>
    <rPh sb="256" eb="258">
      <t>ミコ</t>
    </rPh>
    <phoneticPr fontId="2"/>
  </si>
  <si>
    <t>将来負担比率・実質公債費比率ともに類似団体に比べて高い水準にあるが、将来負担比率は緩やかに低下していく見込みであり、実質公債費比率についても、近年の大型建設事業による地方債発行や、交付税措置はあるが償還期限の短い過疎債・辺地債等の発行により高くなっていたが、償還額のピークは過ぎており、今後は減少していく見込みである。引き続き現在の数値より増加しないよう適切な財政運営を目指す。</t>
    <rPh sb="0" eb="2">
      <t>ショウライ</t>
    </rPh>
    <rPh sb="2" eb="4">
      <t>フタン</t>
    </rPh>
    <rPh sb="4" eb="6">
      <t>ヒリツ</t>
    </rPh>
    <rPh sb="7" eb="9">
      <t>ジッシツ</t>
    </rPh>
    <rPh sb="9" eb="12">
      <t>コウサイヒ</t>
    </rPh>
    <rPh sb="12" eb="13">
      <t>ヒ</t>
    </rPh>
    <rPh sb="13" eb="14">
      <t>リツ</t>
    </rPh>
    <rPh sb="17" eb="19">
      <t>ルイジ</t>
    </rPh>
    <rPh sb="19" eb="21">
      <t>ダンタイ</t>
    </rPh>
    <rPh sb="22" eb="23">
      <t>クラ</t>
    </rPh>
    <rPh sb="25" eb="26">
      <t>タカ</t>
    </rPh>
    <rPh sb="27" eb="29">
      <t>スイジュン</t>
    </rPh>
    <rPh sb="34" eb="36">
      <t>ショウライ</t>
    </rPh>
    <rPh sb="36" eb="38">
      <t>フタン</t>
    </rPh>
    <rPh sb="38" eb="40">
      <t>ヒリツ</t>
    </rPh>
    <rPh sb="41" eb="42">
      <t>ユル</t>
    </rPh>
    <rPh sb="45" eb="47">
      <t>テイカ</t>
    </rPh>
    <rPh sb="51" eb="53">
      <t>ミコ</t>
    </rPh>
    <rPh sb="58" eb="60">
      <t>ジッシツ</t>
    </rPh>
    <rPh sb="60" eb="63">
      <t>コウサイヒ</t>
    </rPh>
    <rPh sb="63" eb="64">
      <t>ヒ</t>
    </rPh>
    <rPh sb="64" eb="65">
      <t>リツ</t>
    </rPh>
    <rPh sb="71" eb="73">
      <t>キンネン</t>
    </rPh>
    <rPh sb="74" eb="76">
      <t>オオガタ</t>
    </rPh>
    <rPh sb="76" eb="78">
      <t>ケンセツ</t>
    </rPh>
    <rPh sb="78" eb="80">
      <t>ジギョウ</t>
    </rPh>
    <rPh sb="83" eb="86">
      <t>チホウサイ</t>
    </rPh>
    <rPh sb="86" eb="88">
      <t>ハッコウ</t>
    </rPh>
    <rPh sb="90" eb="93">
      <t>コウフゼイ</t>
    </rPh>
    <rPh sb="93" eb="95">
      <t>ソチ</t>
    </rPh>
    <rPh sb="99" eb="101">
      <t>ショウカン</t>
    </rPh>
    <rPh sb="101" eb="103">
      <t>キゲン</t>
    </rPh>
    <rPh sb="104" eb="105">
      <t>ミジカ</t>
    </rPh>
    <rPh sb="106" eb="108">
      <t>カソ</t>
    </rPh>
    <rPh sb="108" eb="109">
      <t>サイ</t>
    </rPh>
    <rPh sb="110" eb="112">
      <t>ヘンチ</t>
    </rPh>
    <rPh sb="112" eb="113">
      <t>サイ</t>
    </rPh>
    <rPh sb="113" eb="114">
      <t>トウ</t>
    </rPh>
    <rPh sb="115" eb="117">
      <t>ハッコウ</t>
    </rPh>
    <rPh sb="120" eb="121">
      <t>タカ</t>
    </rPh>
    <rPh sb="129" eb="131">
      <t>ショウカン</t>
    </rPh>
    <rPh sb="131" eb="132">
      <t>ガク</t>
    </rPh>
    <rPh sb="137" eb="138">
      <t>ス</t>
    </rPh>
    <rPh sb="143" eb="145">
      <t>コンゴ</t>
    </rPh>
    <rPh sb="146" eb="148">
      <t>ゲンショウ</t>
    </rPh>
    <rPh sb="152" eb="154">
      <t>ミコ</t>
    </rPh>
    <rPh sb="159" eb="160">
      <t>ヒ</t>
    </rPh>
    <rPh sb="161" eb="162">
      <t>ツヅ</t>
    </rPh>
    <rPh sb="163" eb="165">
      <t>ゲンザイ</t>
    </rPh>
    <rPh sb="166" eb="168">
      <t>スウチ</t>
    </rPh>
    <rPh sb="170" eb="172">
      <t>ゾウカ</t>
    </rPh>
    <rPh sb="177" eb="179">
      <t>テキセツ</t>
    </rPh>
    <rPh sb="180" eb="182">
      <t>ザイセイ</t>
    </rPh>
    <rPh sb="182" eb="184">
      <t>ウンエイ</t>
    </rPh>
    <rPh sb="185" eb="187">
      <t>メザ</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</si>
</sst>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2086-44C4-BFF1-D621742043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269218</c:v>
                </c:pt>
                <c:pt idx="1">
                  <c:v>534386</c:v>
                </c:pt>
                <c:pt idx="2">
                  <c:v>1067282</c:v>
                </c:pt>
                <c:pt idx="3">
                  <c:v>649336</c:v>
                </c:pt>
                <c:pt idx="4">
                  <c:v>245241</c:v>
                </c:pt>
              </c:numCache>
            </c:numRef>
          </c:val>
          <c:smooth val="0"/>
          <c:extLst xmlns:c16r2="http://schemas.microsoft.com/office/drawing/2015/06/chart">
            <c:ext xmlns:c16="http://schemas.microsoft.com/office/drawing/2014/chart" uri="{C3380CC4-5D6E-409C-BE32-E72D297353CC}">
              <c16:uniqueId val="{00000001-2086-44C4-BFF1-D62174204342}"/>
            </c:ext>
          </c:extLst>
        </c:ser>
        <c:dLbls>
          <c:showLegendKey val="0"/>
          <c:showVal val="0"/>
          <c:showCatName val="0"/>
          <c:showSerName val="0"/>
          <c:showPercent val="0"/>
          <c:showBubbleSize val="0"/>
        </c:dLbls>
        <c:marker val="1"/>
        <c:smooth val="0"/>
        <c:axId val="31621560"/>
        <c:axId val="83116336"/>
      </c:lineChart>
      <c:catAx>
        <c:axId val="31621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116336"/>
        <c:crosses val="autoZero"/>
        <c:auto val="1"/>
        <c:lblAlgn val="ctr"/>
        <c:lblOffset val="100"/>
        <c:tickLblSkip val="1"/>
        <c:tickMarkSkip val="1"/>
        <c:noMultiLvlLbl val="0"/>
      </c:catAx>
      <c:valAx>
        <c:axId val="83116336"/>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621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1.52</c:v>
                </c:pt>
                <c:pt idx="1">
                  <c:v>1.25</c:v>
                </c:pt>
                <c:pt idx="2">
                  <c:v>1.1399999999999999</c:v>
                </c:pt>
                <c:pt idx="3">
                  <c:v>1.24</c:v>
                </c:pt>
                <c:pt idx="4">
                  <c:v>1.58</c:v>
                </c:pt>
              </c:numCache>
            </c:numRef>
          </c:val>
          <c:extLst xmlns:c16r2="http://schemas.microsoft.com/office/drawing/2015/06/chart">
            <c:ext xmlns:c16="http://schemas.microsoft.com/office/drawing/2014/chart" uri="{C3380CC4-5D6E-409C-BE32-E72D297353CC}">
              <c16:uniqueId val="{00000000-431C-4A69-8E5E-D006D44A66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31.71</c:v>
                </c:pt>
                <c:pt idx="1">
                  <c:v>32.659999999999997</c:v>
                </c:pt>
                <c:pt idx="2">
                  <c:v>33.53</c:v>
                </c:pt>
                <c:pt idx="3">
                  <c:v>34.69</c:v>
                </c:pt>
                <c:pt idx="4">
                  <c:v>34.74</c:v>
                </c:pt>
              </c:numCache>
            </c:numRef>
          </c:val>
          <c:extLst xmlns:c16r2="http://schemas.microsoft.com/office/drawing/2015/06/chart">
            <c:ext xmlns:c16="http://schemas.microsoft.com/office/drawing/2014/chart" uri="{C3380CC4-5D6E-409C-BE32-E72D297353CC}">
              <c16:uniqueId val="{00000001-431C-4A69-8E5E-D006D44A6628}"/>
            </c:ext>
          </c:extLst>
        </c:ser>
        <c:dLbls>
          <c:showLegendKey val="0"/>
          <c:showVal val="0"/>
          <c:showCatName val="0"/>
          <c:showSerName val="0"/>
          <c:showPercent val="0"/>
          <c:showBubbleSize val="0"/>
        </c:dLbls>
        <c:gapWidth val="250"/>
        <c:overlap val="100"/>
        <c:axId val="203289552"/>
        <c:axId val="31647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0.83</c:v>
                </c:pt>
                <c:pt idx="1">
                  <c:v>0.02</c:v>
                </c:pt>
                <c:pt idx="2">
                  <c:v>-0.02</c:v>
                </c:pt>
                <c:pt idx="3">
                  <c:v>0.14000000000000001</c:v>
                </c:pt>
                <c:pt idx="4">
                  <c:v>0.41</c:v>
                </c:pt>
              </c:numCache>
            </c:numRef>
          </c:val>
          <c:smooth val="0"/>
          <c:extLst xmlns:c16r2="http://schemas.microsoft.com/office/drawing/2015/06/chart">
            <c:ext xmlns:c16="http://schemas.microsoft.com/office/drawing/2014/chart" uri="{C3380CC4-5D6E-409C-BE32-E72D297353CC}">
              <c16:uniqueId val="{00000002-431C-4A69-8E5E-D006D44A6628}"/>
            </c:ext>
          </c:extLst>
        </c:ser>
        <c:dLbls>
          <c:showLegendKey val="0"/>
          <c:showVal val="0"/>
          <c:showCatName val="0"/>
          <c:showSerName val="0"/>
          <c:showPercent val="0"/>
          <c:showBubbleSize val="0"/>
        </c:dLbls>
        <c:marker val="1"/>
        <c:smooth val="0"/>
        <c:axId val="203289552"/>
        <c:axId val="31647968"/>
      </c:lineChart>
      <c:catAx>
        <c:axId val="20328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647968"/>
        <c:crosses val="autoZero"/>
        <c:auto val="1"/>
        <c:lblAlgn val="ctr"/>
        <c:lblOffset val="100"/>
        <c:tickLblSkip val="1"/>
        <c:tickMarkSkip val="1"/>
        <c:noMultiLvlLbl val="0"/>
      </c:catAx>
      <c:valAx>
        <c:axId val="3164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28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0.22</c:v>
                </c:pt>
                <c:pt idx="2">
                  <c:v>#N/A</c:v>
                </c:pt>
                <c:pt idx="3">
                  <c:v>0.41</c:v>
                </c:pt>
                <c:pt idx="4">
                  <c:v>#N/A</c:v>
                </c:pt>
                <c:pt idx="5">
                  <c:v>0.31</c:v>
                </c:pt>
                <c:pt idx="6">
                  <c:v>#N/A</c:v>
                </c:pt>
                <c:pt idx="7">
                  <c:v>0.31</c:v>
                </c:pt>
                <c:pt idx="8">
                  <c:v>#N/A</c:v>
                </c:pt>
                <c:pt idx="9">
                  <c:v>0.01</c:v>
                </c:pt>
              </c:numCache>
            </c:numRef>
          </c:val>
          <c:extLst xmlns:c16r2="http://schemas.microsoft.com/office/drawing/2015/06/chart">
            <c:ext xmlns:c16="http://schemas.microsoft.com/office/drawing/2014/chart" uri="{C3380CC4-5D6E-409C-BE32-E72D297353CC}">
              <c16:uniqueId val="{00000000-3DC6-4376-A621-3DCA01CAC5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DC6-4376-A621-3DCA01CAC5EC}"/>
            </c:ext>
          </c:extLst>
        </c:ser>
        <c:ser>
          <c:idx val="2"/>
          <c:order val="2"/>
          <c:tx>
            <c:strRef>
              <c:f>データシート!$A$29</c:f>
              <c:strCache>
                <c:ptCount val="1"/>
                <c:pt idx="0">
                  <c:v>利尻富士町後期高齢者医療特別会計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3DC6-4376-A621-3DCA01CAC5EC}"/>
            </c:ext>
          </c:extLst>
        </c:ser>
        <c:ser>
          <c:idx val="3"/>
          <c:order val="3"/>
          <c:tx>
            <c:strRef>
              <c:f>データシート!$A$30</c:f>
              <c:strCache>
                <c:ptCount val="1"/>
                <c:pt idx="0">
                  <c:v>利尻富士町歯科施設特別会計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0.04</c:v>
                </c:pt>
                <c:pt idx="4">
                  <c:v>#N/A</c:v>
                </c:pt>
                <c:pt idx="5">
                  <c:v>0.08</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3-3DC6-4376-A621-3DCA01CAC5EC}"/>
            </c:ext>
          </c:extLst>
        </c:ser>
        <c:ser>
          <c:idx val="4"/>
          <c:order val="4"/>
          <c:tx>
            <c:strRef>
              <c:f>データシート!$A$31</c:f>
              <c:strCache>
                <c:ptCount val="1"/>
                <c:pt idx="0">
                  <c:v>利尻富士町温泉事業特別会計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0.04</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4-3DC6-4376-A621-3DCA01CAC5EC}"/>
            </c:ext>
          </c:extLst>
        </c:ser>
        <c:ser>
          <c:idx val="5"/>
          <c:order val="5"/>
          <c:tx>
            <c:strRef>
              <c:f>データシート!$A$32</c:f>
              <c:strCache>
                <c:ptCount val="1"/>
                <c:pt idx="0">
                  <c:v>利尻富士町下水道事業特別会計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0.05</c:v>
                </c:pt>
                <c:pt idx="4">
                  <c:v>#N/A</c:v>
                </c:pt>
                <c:pt idx="5">
                  <c:v>0.03</c:v>
                </c:pt>
                <c:pt idx="6">
                  <c:v>#N/A</c:v>
                </c:pt>
                <c:pt idx="7">
                  <c:v>0</c:v>
                </c:pt>
                <c:pt idx="8">
                  <c:v>#N/A</c:v>
                </c:pt>
                <c:pt idx="9">
                  <c:v>0.11</c:v>
                </c:pt>
              </c:numCache>
            </c:numRef>
          </c:val>
          <c:extLst xmlns:c16r2="http://schemas.microsoft.com/office/drawing/2015/06/chart">
            <c:ext xmlns:c16="http://schemas.microsoft.com/office/drawing/2014/chart" uri="{C3380CC4-5D6E-409C-BE32-E72D297353CC}">
              <c16:uniqueId val="{00000005-3DC6-4376-A621-3DCA01CAC5EC}"/>
            </c:ext>
          </c:extLst>
        </c:ser>
        <c:ser>
          <c:idx val="6"/>
          <c:order val="6"/>
          <c:tx>
            <c:strRef>
              <c:f>データシート!$A$33</c:f>
              <c:strCache>
                <c:ptCount val="1"/>
                <c:pt idx="0">
                  <c:v>利尻富士町介護サービス特別会計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0.12</c:v>
                </c:pt>
                <c:pt idx="2">
                  <c:v>#N/A</c:v>
                </c:pt>
                <c:pt idx="3">
                  <c:v>0.04</c:v>
                </c:pt>
                <c:pt idx="4">
                  <c:v>#N/A</c:v>
                </c:pt>
                <c:pt idx="5">
                  <c:v>0.12</c:v>
                </c:pt>
                <c:pt idx="6">
                  <c:v>#N/A</c:v>
                </c:pt>
                <c:pt idx="7">
                  <c:v>0.37</c:v>
                </c:pt>
                <c:pt idx="8">
                  <c:v>#N/A</c:v>
                </c:pt>
                <c:pt idx="9">
                  <c:v>0.15</c:v>
                </c:pt>
              </c:numCache>
            </c:numRef>
          </c:val>
          <c:extLst xmlns:c16r2="http://schemas.microsoft.com/office/drawing/2015/06/chart">
            <c:ext xmlns:c16="http://schemas.microsoft.com/office/drawing/2014/chart" uri="{C3380CC4-5D6E-409C-BE32-E72D297353CC}">
              <c16:uniqueId val="{00000006-3DC6-4376-A621-3DCA01CAC5EC}"/>
            </c:ext>
          </c:extLst>
        </c:ser>
        <c:ser>
          <c:idx val="7"/>
          <c:order val="7"/>
          <c:tx>
            <c:strRef>
              <c:f>データシート!$A$34</c:f>
              <c:strCache>
                <c:ptCount val="1"/>
                <c:pt idx="0">
                  <c:v>利尻富士町簡易水道事業特別会計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0.06</c:v>
                </c:pt>
                <c:pt idx="2">
                  <c:v>#N/A</c:v>
                </c:pt>
                <c:pt idx="3">
                  <c:v>0.01</c:v>
                </c:pt>
                <c:pt idx="4">
                  <c:v>#N/A</c:v>
                </c:pt>
                <c:pt idx="5">
                  <c:v>0.01</c:v>
                </c:pt>
                <c:pt idx="6">
                  <c:v>#N/A</c:v>
                </c:pt>
                <c:pt idx="7">
                  <c:v>0.01</c:v>
                </c:pt>
                <c:pt idx="8">
                  <c:v>#N/A</c:v>
                </c:pt>
                <c:pt idx="9">
                  <c:v>0.21</c:v>
                </c:pt>
              </c:numCache>
            </c:numRef>
          </c:val>
          <c:extLst xmlns:c16r2="http://schemas.microsoft.com/office/drawing/2015/06/chart">
            <c:ext xmlns:c16="http://schemas.microsoft.com/office/drawing/2014/chart" uri="{C3380CC4-5D6E-409C-BE32-E72D297353CC}">
              <c16:uniqueId val="{00000007-3DC6-4376-A621-3DCA01CAC5EC}"/>
            </c:ext>
          </c:extLst>
        </c:ser>
        <c:ser>
          <c:idx val="8"/>
          <c:order val="8"/>
          <c:tx>
            <c:strRef>
              <c:f>データシート!$A$35</c:f>
              <c:strCache>
                <c:ptCount val="1"/>
                <c:pt idx="0">
                  <c:v>利尻富士町国民健康保険事業特別会計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0.09</c:v>
                </c:pt>
                <c:pt idx="2">
                  <c:v>#N/A</c:v>
                </c:pt>
                <c:pt idx="3">
                  <c:v>0.28999999999999998</c:v>
                </c:pt>
                <c:pt idx="4">
                  <c:v>#N/A</c:v>
                </c:pt>
                <c:pt idx="5">
                  <c:v>0.43</c:v>
                </c:pt>
                <c:pt idx="6">
                  <c:v>#N/A</c:v>
                </c:pt>
                <c:pt idx="7">
                  <c:v>0.6</c:v>
                </c:pt>
                <c:pt idx="8">
                  <c:v>#N/A</c:v>
                </c:pt>
                <c:pt idx="9">
                  <c:v>0.53</c:v>
                </c:pt>
              </c:numCache>
            </c:numRef>
          </c:val>
          <c:extLst xmlns:c16r2="http://schemas.microsoft.com/office/drawing/2015/06/chart">
            <c:ext xmlns:c16="http://schemas.microsoft.com/office/drawing/2014/chart" uri="{C3380CC4-5D6E-409C-BE32-E72D297353CC}">
              <c16:uniqueId val="{00000008-3DC6-4376-A621-3DCA01CAC5E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1.42</c:v>
                </c:pt>
                <c:pt idx="2">
                  <c:v>#N/A</c:v>
                </c:pt>
                <c:pt idx="3">
                  <c:v>1.2</c:v>
                </c:pt>
                <c:pt idx="4">
                  <c:v>#N/A</c:v>
                </c:pt>
                <c:pt idx="5">
                  <c:v>1.05</c:v>
                </c:pt>
                <c:pt idx="6">
                  <c:v>#N/A</c:v>
                </c:pt>
                <c:pt idx="7">
                  <c:v>1.22</c:v>
                </c:pt>
                <c:pt idx="8">
                  <c:v>#N/A</c:v>
                </c:pt>
                <c:pt idx="9">
                  <c:v>1.54</c:v>
                </c:pt>
              </c:numCache>
            </c:numRef>
          </c:val>
          <c:extLst xmlns:c16r2="http://schemas.microsoft.com/office/drawing/2015/06/chart">
            <c:ext xmlns:c16="http://schemas.microsoft.com/office/drawing/2014/chart" uri="{C3380CC4-5D6E-409C-BE32-E72D297353CC}">
              <c16:uniqueId val="{00000009-3DC6-4376-A621-3DCA01CAC5EC}"/>
            </c:ext>
          </c:extLst>
        </c:ser>
        <c:dLbls>
          <c:showLegendKey val="0"/>
          <c:showVal val="0"/>
          <c:showCatName val="0"/>
          <c:showSerName val="0"/>
          <c:showPercent val="0"/>
          <c:showBubbleSize val="0"/>
        </c:dLbls>
        <c:gapWidth val="150"/>
        <c:overlap val="100"/>
        <c:axId val="488158648"/>
        <c:axId val="488155512"/>
      </c:barChart>
      <c:catAx>
        <c:axId val="488158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155512"/>
        <c:crosses val="autoZero"/>
        <c:auto val="1"/>
        <c:lblAlgn val="ctr"/>
        <c:lblOffset val="100"/>
        <c:tickLblSkip val="1"/>
        <c:tickMarkSkip val="1"/>
        <c:noMultiLvlLbl val="0"/>
      </c:catAx>
      <c:valAx>
        <c:axId val="488155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158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806</c:v>
                </c:pt>
                <c:pt idx="5">
                  <c:v>768</c:v>
                </c:pt>
                <c:pt idx="8">
                  <c:v>723</c:v>
                </c:pt>
                <c:pt idx="11">
                  <c:v>659</c:v>
                </c:pt>
                <c:pt idx="14">
                  <c:v>683</c:v>
                </c:pt>
              </c:numCache>
            </c:numRef>
          </c:val>
          <c:extLst xmlns:c16r2="http://schemas.microsoft.com/office/drawing/2015/06/chart">
            <c:ext xmlns:c16="http://schemas.microsoft.com/office/drawing/2014/chart" uri="{C3380CC4-5D6E-409C-BE32-E72D297353CC}">
              <c16:uniqueId val="{00000000-6549-4397-A5DC-ACF87BCCDF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6549-4397-A5DC-ACF87BCCDF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c:v>
                </c:pt>
                <c:pt idx="3">
                  <c:v>10</c:v>
                </c:pt>
                <c:pt idx="6">
                  <c:v>10</c:v>
                </c:pt>
                <c:pt idx="9">
                  <c:v>11</c:v>
                </c:pt>
                <c:pt idx="12">
                  <c:v>7</c:v>
                </c:pt>
              </c:numCache>
            </c:numRef>
          </c:val>
          <c:extLst xmlns:c16r2="http://schemas.microsoft.com/office/drawing/2015/06/chart">
            <c:ext xmlns:c16="http://schemas.microsoft.com/office/drawing/2014/chart" uri="{C3380CC4-5D6E-409C-BE32-E72D297353CC}">
              <c16:uniqueId val="{00000002-6549-4397-A5DC-ACF87BCCDF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68</c:v>
                </c:pt>
                <c:pt idx="3">
                  <c:v>54</c:v>
                </c:pt>
                <c:pt idx="6">
                  <c:v>36</c:v>
                </c:pt>
                <c:pt idx="9">
                  <c:v>35</c:v>
                </c:pt>
                <c:pt idx="12">
                  <c:v>32</c:v>
                </c:pt>
              </c:numCache>
            </c:numRef>
          </c:val>
          <c:extLst xmlns:c16r2="http://schemas.microsoft.com/office/drawing/2015/06/chart">
            <c:ext xmlns:c16="http://schemas.microsoft.com/office/drawing/2014/chart" uri="{C3380CC4-5D6E-409C-BE32-E72D297353CC}">
              <c16:uniqueId val="{00000003-6549-4397-A5DC-ACF87BCCDF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94</c:v>
                </c:pt>
                <c:pt idx="3">
                  <c:v>113</c:v>
                </c:pt>
                <c:pt idx="6">
                  <c:v>124</c:v>
                </c:pt>
                <c:pt idx="9">
                  <c:v>111</c:v>
                </c:pt>
                <c:pt idx="12">
                  <c:v>119</c:v>
                </c:pt>
              </c:numCache>
            </c:numRef>
          </c:val>
          <c:extLst xmlns:c16r2="http://schemas.microsoft.com/office/drawing/2015/06/chart">
            <c:ext xmlns:c16="http://schemas.microsoft.com/office/drawing/2014/chart" uri="{C3380CC4-5D6E-409C-BE32-E72D297353CC}">
              <c16:uniqueId val="{00000004-6549-4397-A5DC-ACF87BCCDF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49-4397-A5DC-ACF87BCCDF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549-4397-A5DC-ACF87BCCDF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887</c:v>
                </c:pt>
                <c:pt idx="3">
                  <c:v>832</c:v>
                </c:pt>
                <c:pt idx="6">
                  <c:v>798</c:v>
                </c:pt>
                <c:pt idx="9">
                  <c:v>755</c:v>
                </c:pt>
                <c:pt idx="12">
                  <c:v>760</c:v>
                </c:pt>
              </c:numCache>
            </c:numRef>
          </c:val>
          <c:extLst xmlns:c16r2="http://schemas.microsoft.com/office/drawing/2015/06/chart">
            <c:ext xmlns:c16="http://schemas.microsoft.com/office/drawing/2014/chart" uri="{C3380CC4-5D6E-409C-BE32-E72D297353CC}">
              <c16:uniqueId val="{00000007-6549-4397-A5DC-ACF87BCCDF49}"/>
            </c:ext>
          </c:extLst>
        </c:ser>
        <c:dLbls>
          <c:showLegendKey val="0"/>
          <c:showVal val="0"/>
          <c:showCatName val="0"/>
          <c:showSerName val="0"/>
          <c:showPercent val="0"/>
          <c:showBubbleSize val="0"/>
        </c:dLbls>
        <c:gapWidth val="100"/>
        <c:overlap val="100"/>
        <c:axId val="488154336"/>
        <c:axId val="488155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258</c:v>
                </c:pt>
                <c:pt idx="2">
                  <c:v>#N/A</c:v>
                </c:pt>
                <c:pt idx="3">
                  <c:v>#N/A</c:v>
                </c:pt>
                <c:pt idx="4">
                  <c:v>241</c:v>
                </c:pt>
                <c:pt idx="5">
                  <c:v>#N/A</c:v>
                </c:pt>
                <c:pt idx="6">
                  <c:v>#N/A</c:v>
                </c:pt>
                <c:pt idx="7">
                  <c:v>246</c:v>
                </c:pt>
                <c:pt idx="8">
                  <c:v>#N/A</c:v>
                </c:pt>
                <c:pt idx="9">
                  <c:v>#N/A</c:v>
                </c:pt>
                <c:pt idx="10">
                  <c:v>253</c:v>
                </c:pt>
                <c:pt idx="11">
                  <c:v>#N/A</c:v>
                </c:pt>
                <c:pt idx="12">
                  <c:v>#N/A</c:v>
                </c:pt>
                <c:pt idx="13">
                  <c:v>235</c:v>
                </c:pt>
                <c:pt idx="14">
                  <c:v>#N/A</c:v>
                </c:pt>
              </c:numCache>
            </c:numRef>
          </c:val>
          <c:smooth val="0"/>
          <c:extLst xmlns:c16r2="http://schemas.microsoft.com/office/drawing/2015/06/chart">
            <c:ext xmlns:c16="http://schemas.microsoft.com/office/drawing/2014/chart" uri="{C3380CC4-5D6E-409C-BE32-E72D297353CC}">
              <c16:uniqueId val="{00000008-6549-4397-A5DC-ACF87BCCDF49}"/>
            </c:ext>
          </c:extLst>
        </c:ser>
        <c:dLbls>
          <c:showLegendKey val="0"/>
          <c:showVal val="0"/>
          <c:showCatName val="0"/>
          <c:showSerName val="0"/>
          <c:showPercent val="0"/>
          <c:showBubbleSize val="0"/>
        </c:dLbls>
        <c:marker val="1"/>
        <c:smooth val="0"/>
        <c:axId val="488154336"/>
        <c:axId val="488155120"/>
      </c:lineChart>
      <c:catAx>
        <c:axId val="48815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155120"/>
        <c:crosses val="autoZero"/>
        <c:auto val="1"/>
        <c:lblAlgn val="ctr"/>
        <c:lblOffset val="100"/>
        <c:tickLblSkip val="1"/>
        <c:tickMarkSkip val="1"/>
        <c:noMultiLvlLbl val="0"/>
      </c:catAx>
      <c:valAx>
        <c:axId val="488155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15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5410</c:v>
                </c:pt>
                <c:pt idx="5">
                  <c:v>5653</c:v>
                </c:pt>
                <c:pt idx="8">
                  <c:v>5357</c:v>
                </c:pt>
                <c:pt idx="11">
                  <c:v>5734</c:v>
                </c:pt>
                <c:pt idx="14">
                  <c:v>5547</c:v>
                </c:pt>
              </c:numCache>
            </c:numRef>
          </c:val>
          <c:extLst xmlns:c16r2="http://schemas.microsoft.com/office/drawing/2015/06/chart">
            <c:ext xmlns:c16="http://schemas.microsoft.com/office/drawing/2014/chart" uri="{C3380CC4-5D6E-409C-BE32-E72D297353CC}">
              <c16:uniqueId val="{00000000-508F-4717-AB81-56B4F9A822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755</c:v>
                </c:pt>
                <c:pt idx="5">
                  <c:v>700</c:v>
                </c:pt>
                <c:pt idx="8">
                  <c:v>652</c:v>
                </c:pt>
                <c:pt idx="11">
                  <c:v>584</c:v>
                </c:pt>
                <c:pt idx="14">
                  <c:v>536</c:v>
                </c:pt>
              </c:numCache>
            </c:numRef>
          </c:val>
          <c:extLst xmlns:c16r2="http://schemas.microsoft.com/office/drawing/2015/06/chart">
            <c:ext xmlns:c16="http://schemas.microsoft.com/office/drawing/2014/chart" uri="{C3380CC4-5D6E-409C-BE32-E72D297353CC}">
              <c16:uniqueId val="{00000001-508F-4717-AB81-56B4F9A822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2113</c:v>
                </c:pt>
                <c:pt idx="5">
                  <c:v>2272</c:v>
                </c:pt>
                <c:pt idx="8">
                  <c:v>2384</c:v>
                </c:pt>
                <c:pt idx="11">
                  <c:v>2363</c:v>
                </c:pt>
                <c:pt idx="14">
                  <c:v>2555</c:v>
                </c:pt>
              </c:numCache>
            </c:numRef>
          </c:val>
          <c:extLst xmlns:c16r2="http://schemas.microsoft.com/office/drawing/2015/06/chart">
            <c:ext xmlns:c16="http://schemas.microsoft.com/office/drawing/2014/chart" uri="{C3380CC4-5D6E-409C-BE32-E72D297353CC}">
              <c16:uniqueId val="{00000002-508F-4717-AB81-56B4F9A822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08F-4717-AB81-56B4F9A822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08F-4717-AB81-56B4F9A822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08F-4717-AB81-56B4F9A822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500</c:v>
                </c:pt>
                <c:pt idx="3">
                  <c:v>479</c:v>
                </c:pt>
                <c:pt idx="6">
                  <c:v>467</c:v>
                </c:pt>
                <c:pt idx="9">
                  <c:v>454</c:v>
                </c:pt>
                <c:pt idx="12">
                  <c:v>460</c:v>
                </c:pt>
              </c:numCache>
            </c:numRef>
          </c:val>
          <c:extLst xmlns:c16r2="http://schemas.microsoft.com/office/drawing/2015/06/chart">
            <c:ext xmlns:c16="http://schemas.microsoft.com/office/drawing/2014/chart" uri="{C3380CC4-5D6E-409C-BE32-E72D297353CC}">
              <c16:uniqueId val="{00000006-508F-4717-AB81-56B4F9A822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523</c:v>
                </c:pt>
                <c:pt idx="3">
                  <c:v>513</c:v>
                </c:pt>
                <c:pt idx="6">
                  <c:v>489</c:v>
                </c:pt>
                <c:pt idx="9">
                  <c:v>439</c:v>
                </c:pt>
                <c:pt idx="12">
                  <c:v>376</c:v>
                </c:pt>
              </c:numCache>
            </c:numRef>
          </c:val>
          <c:extLst xmlns:c16r2="http://schemas.microsoft.com/office/drawing/2015/06/chart">
            <c:ext xmlns:c16="http://schemas.microsoft.com/office/drawing/2014/chart" uri="{C3380CC4-5D6E-409C-BE32-E72D297353CC}">
              <c16:uniqueId val="{00000007-508F-4717-AB81-56B4F9A822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1666</c:v>
                </c:pt>
                <c:pt idx="3">
                  <c:v>1603</c:v>
                </c:pt>
                <c:pt idx="6">
                  <c:v>1503</c:v>
                </c:pt>
                <c:pt idx="9">
                  <c:v>1440</c:v>
                </c:pt>
                <c:pt idx="12">
                  <c:v>1436</c:v>
                </c:pt>
              </c:numCache>
            </c:numRef>
          </c:val>
          <c:extLst xmlns:c16r2="http://schemas.microsoft.com/office/drawing/2015/06/chart">
            <c:ext xmlns:c16="http://schemas.microsoft.com/office/drawing/2014/chart" uri="{C3380CC4-5D6E-409C-BE32-E72D297353CC}">
              <c16:uniqueId val="{00000008-508F-4717-AB81-56B4F9A822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c:v>
                </c:pt>
                <c:pt idx="3">
                  <c:v>32</c:v>
                </c:pt>
                <c:pt idx="6">
                  <c:v>21</c:v>
                </c:pt>
                <c:pt idx="9">
                  <c:v>10</c:v>
                </c:pt>
                <c:pt idx="12">
                  <c:v>44</c:v>
                </c:pt>
              </c:numCache>
            </c:numRef>
          </c:val>
          <c:extLst xmlns:c16r2="http://schemas.microsoft.com/office/drawing/2015/06/chart">
            <c:ext xmlns:c16="http://schemas.microsoft.com/office/drawing/2014/chart" uri="{C3380CC4-5D6E-409C-BE32-E72D297353CC}">
              <c16:uniqueId val="{00000009-508F-4717-AB81-56B4F9A822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6018</c:v>
                </c:pt>
                <c:pt idx="3">
                  <c:v>6086</c:v>
                </c:pt>
                <c:pt idx="6">
                  <c:v>6674</c:v>
                </c:pt>
                <c:pt idx="9">
                  <c:v>7201</c:v>
                </c:pt>
                <c:pt idx="12">
                  <c:v>6819</c:v>
                </c:pt>
              </c:numCache>
            </c:numRef>
          </c:val>
          <c:extLst xmlns:c16r2="http://schemas.microsoft.com/office/drawing/2015/06/chart">
            <c:ext xmlns:c16="http://schemas.microsoft.com/office/drawing/2014/chart" uri="{C3380CC4-5D6E-409C-BE32-E72D297353CC}">
              <c16:uniqueId val="{0000000A-508F-4717-AB81-56B4F9A82252}"/>
            </c:ext>
          </c:extLst>
        </c:ser>
        <c:dLbls>
          <c:showLegendKey val="0"/>
          <c:showVal val="0"/>
          <c:showCatName val="0"/>
          <c:showSerName val="0"/>
          <c:showPercent val="0"/>
          <c:showBubbleSize val="0"/>
        </c:dLbls>
        <c:gapWidth val="100"/>
        <c:overlap val="100"/>
        <c:axId val="488155904"/>
        <c:axId val="488156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465</c:v>
                </c:pt>
                <c:pt idx="2">
                  <c:v>#N/A</c:v>
                </c:pt>
                <c:pt idx="3">
                  <c:v>#N/A</c:v>
                </c:pt>
                <c:pt idx="4">
                  <c:v>89</c:v>
                </c:pt>
                <c:pt idx="5">
                  <c:v>#N/A</c:v>
                </c:pt>
                <c:pt idx="6">
                  <c:v>#N/A</c:v>
                </c:pt>
                <c:pt idx="7">
                  <c:v>761</c:v>
                </c:pt>
                <c:pt idx="8">
                  <c:v>#N/A</c:v>
                </c:pt>
                <c:pt idx="9">
                  <c:v>#N/A</c:v>
                </c:pt>
                <c:pt idx="10">
                  <c:v>862</c:v>
                </c:pt>
                <c:pt idx="11">
                  <c:v>#N/A</c:v>
                </c:pt>
                <c:pt idx="12">
                  <c:v>#N/A</c:v>
                </c:pt>
                <c:pt idx="13">
                  <c:v>496</c:v>
                </c:pt>
                <c:pt idx="14">
                  <c:v>#N/A</c:v>
                </c:pt>
              </c:numCache>
            </c:numRef>
          </c:val>
          <c:smooth val="0"/>
          <c:extLst xmlns:c16r2="http://schemas.microsoft.com/office/drawing/2015/06/chart">
            <c:ext xmlns:c16="http://schemas.microsoft.com/office/drawing/2014/chart" uri="{C3380CC4-5D6E-409C-BE32-E72D297353CC}">
              <c16:uniqueId val="{0000000B-508F-4717-AB81-56B4F9A82252}"/>
            </c:ext>
          </c:extLst>
        </c:ser>
        <c:dLbls>
          <c:showLegendKey val="0"/>
          <c:showVal val="0"/>
          <c:showCatName val="0"/>
          <c:showSerName val="0"/>
          <c:showPercent val="0"/>
          <c:showBubbleSize val="0"/>
        </c:dLbls>
        <c:marker val="1"/>
        <c:smooth val="0"/>
        <c:axId val="488155904"/>
        <c:axId val="488156296"/>
      </c:lineChart>
      <c:catAx>
        <c:axId val="48815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8156296"/>
        <c:crosses val="autoZero"/>
        <c:auto val="1"/>
        <c:lblAlgn val="ctr"/>
        <c:lblOffset val="100"/>
        <c:tickLblSkip val="1"/>
        <c:tickMarkSkip val="1"/>
        <c:noMultiLvlLbl val="0"/>
      </c:catAx>
      <c:valAx>
        <c:axId val="488156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15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823</c:v>
                </c:pt>
                <c:pt idx="1">
                  <c:v>825</c:v>
                </c:pt>
                <c:pt idx="2">
                  <c:v>826</c:v>
                </c:pt>
              </c:numCache>
            </c:numRef>
          </c:val>
          <c:extLst xmlns:c16r2="http://schemas.microsoft.com/office/drawing/2015/06/chart">
            <c:ext xmlns:c16="http://schemas.microsoft.com/office/drawing/2014/chart" uri="{C3380CC4-5D6E-409C-BE32-E72D297353CC}">
              <c16:uniqueId val="{00000000-D8D7-469C-AD30-DA2E6D8861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813</c:v>
                </c:pt>
                <c:pt idx="1">
                  <c:v>813</c:v>
                </c:pt>
                <c:pt idx="2">
                  <c:v>813</c:v>
                </c:pt>
              </c:numCache>
            </c:numRef>
          </c:val>
          <c:extLst xmlns:c16r2="http://schemas.microsoft.com/office/drawing/2015/06/chart">
            <c:ext xmlns:c16="http://schemas.microsoft.com/office/drawing/2014/chart" uri="{C3380CC4-5D6E-409C-BE32-E72D297353CC}">
              <c16:uniqueId val="{00000001-D8D7-469C-AD30-DA2E6D8861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693</c:v>
                </c:pt>
                <c:pt idx="1">
                  <c:v>675</c:v>
                </c:pt>
                <c:pt idx="2">
                  <c:v>862</c:v>
                </c:pt>
              </c:numCache>
            </c:numRef>
          </c:val>
          <c:extLst xmlns:c16r2="http://schemas.microsoft.com/office/drawing/2015/06/chart">
            <c:ext xmlns:c16="http://schemas.microsoft.com/office/drawing/2014/chart" uri="{C3380CC4-5D6E-409C-BE32-E72D297353CC}">
              <c16:uniqueId val="{00000002-D8D7-469C-AD30-DA2E6D886121}"/>
            </c:ext>
          </c:extLst>
        </c:ser>
        <c:dLbls>
          <c:showLegendKey val="0"/>
          <c:showVal val="0"/>
          <c:showCatName val="0"/>
          <c:showSerName val="0"/>
          <c:showPercent val="0"/>
          <c:showBubbleSize val="0"/>
        </c:dLbls>
        <c:gapWidth val="120"/>
        <c:overlap val="100"/>
        <c:axId val="488157080"/>
        <c:axId val="488157472"/>
      </c:barChart>
      <c:catAx>
        <c:axId val="488157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8157472"/>
        <c:crosses val="autoZero"/>
        <c:auto val="1"/>
        <c:lblAlgn val="ctr"/>
        <c:lblOffset val="100"/>
        <c:tickLblSkip val="1"/>
        <c:tickMarkSkip val="1"/>
        <c:noMultiLvlLbl val="0"/>
      </c:catAx>
      <c:valAx>
        <c:axId val="488157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8157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CC7-4217-9EF8-1CFE00375A29}"/>
                </c:ext>
                <c:ext xmlns:c15="http://schemas.microsoft.com/office/drawing/2012/chart" uri="{CE6537A1-D6FC-4f65-9D91-7224C49458BB}">
                  <c15:dlblFieldTable>
                    <c15:dlblFTEntry>
                      <c15:txfldGUID>{6CE88D75-589C-4553-B8FC-D6F25E725D13}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CC7-4217-9EF8-1CFE00375A29}"/>
                </c:ext>
                <c:ext xmlns:c15="http://schemas.microsoft.com/office/drawing/2012/chart" uri="{CE6537A1-D6FC-4f65-9D91-7224C49458BB}">
                  <c15:dlblFieldTable>
                    <c15:dlblFTEntry>
                      <c15:txfldGUID>{773BB14A-38A8-4C72-BA6E-BE2E1D77A65B}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CC7-4217-9EF8-1CFE00375A29}"/>
                </c:ext>
                <c:ext xmlns:c15="http://schemas.microsoft.com/office/drawing/2012/chart" uri="{CE6537A1-D6FC-4f65-9D91-7224C49458BB}">
                  <c15:dlblFieldTable>
                    <c15:dlblFTEntry>
                      <c15:txfldGUID>{290E006B-4BBD-4FBE-B787-85CBD2BAAB69}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CC7-4217-9EF8-1CFE00375A29}"/>
                </c:ext>
                <c:ext xmlns:c15="http://schemas.microsoft.com/office/drawing/2012/chart" uri="{CE6537A1-D6FC-4f65-9D91-7224C49458BB}">
                  <c15:dlblFieldTable>
                    <c15:dlblFTEntry>
                      <c15:txfldGUID>{0ECB4977-2D2F-4A0D-B4C9-FB87653E9617}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CC7-4217-9EF8-1CFE00375A29}"/>
                </c:ext>
                <c:ext xmlns:c15="http://schemas.microsoft.com/office/drawing/2012/chart" uri="{CE6537A1-D6FC-4f65-9D91-7224C49458BB}">
                  <c15:dlblFieldTable>
                    <c15:dlblFTEntry>
                      <c15:txfldGUID>{16792B03-F07B-4569-8D8D-BA2D9B832B54}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CC7-4217-9EF8-1CFE00375A29}"/>
                </c:ext>
                <c:ext xmlns:c15="http://schemas.microsoft.com/office/drawing/2012/chart" uri="{CE6537A1-D6FC-4f65-9D91-7224C49458BB}">
                  <c15:dlblFieldTable>
                    <c15:dlblFTEntry>
                      <c15:txfldGUID>{70737EE5-F2D2-4089-AAA0-CBAB1CD2059B}</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CC7-4217-9EF8-1CFE00375A29}"/>
                </c:ext>
                <c:ext xmlns:c15="http://schemas.microsoft.com/office/drawing/2012/chart" uri="{CE6537A1-D6FC-4f65-9D91-7224C49458BB}">
                  <c15:dlblFieldTable>
                    <c15:dlblFTEntry>
                      <c15:txfldGUID>{371C9FA2-6F4F-47C1-B22E-914356C76DD2}</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CC7-4217-9EF8-1CFE00375A29}"/>
                </c:ext>
                <c:ext xmlns:c15="http://schemas.microsoft.com/office/drawing/2012/chart" uri="{CE6537A1-D6FC-4f65-9D91-7224C49458BB}">
                  <c15:layout/>
                  <c15:dlblFieldTable>
                    <c15:dlblFTEntry>
                      <c15:txfldGUID>{3AED4BFD-F7F9-4AD7-993C-D096AA769FE8}</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CC7-4217-9EF8-1CFE00375A29}"/>
                </c:ext>
                <c:ext xmlns:c15="http://schemas.microsoft.com/office/drawing/2012/chart" uri="{CE6537A1-D6FC-4f65-9D91-7224C49458BB}">
                  <c15:layout/>
                  <c15:dlblFieldTable>
                    <c15:dlblFTEntry>
                      <c15:txfldGUID>{AE13A8BD-F6D6-4477-AA8C-5EDAE3E95AFC}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49.1</c:v>
                </c:pt>
                <c:pt idx="32">
                  <c:v>50.6</c:v>
                </c:pt>
              </c:numCache>
            </c:numRef>
          </c:xVal>
          <c:yVal>
            <c:numRef>
              <c:f>公会計指標分析・財政指標組合せ分析表!$BP$51:$DC$51</c:f>
              <c:numCache>
                <c:formatCode>#,##0.0;"▲ "#,##0.0</c:formatCode>
                <c:ptCount val="40"/>
                <c:pt idx="24">
                  <c:v>47.6</c:v>
                </c:pt>
                <c:pt idx="32">
                  <c:v>27.6</c:v>
                </c:pt>
              </c:numCache>
            </c:numRef>
          </c:yVal>
          <c:smooth val="0"/>
          <c:extLst xmlns:c16r2="http://schemas.microsoft.com/office/drawing/2015/06/chart">
            <c:ext xmlns:c16="http://schemas.microsoft.com/office/drawing/2014/chart" uri="{C3380CC4-5D6E-409C-BE32-E72D297353CC}">
              <c16:uniqueId val="{00000009-6CC7-4217-9EF8-1CFE00375A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CC7-4217-9EF8-1CFE00375A29}"/>
                </c:ext>
                <c:ext xmlns:c15="http://schemas.microsoft.com/office/drawing/2012/chart" uri="{CE6537A1-D6FC-4f65-9D91-7224C49458BB}">
                  <c15:dlblFieldTable>
                    <c15:dlblFTEntry>
                      <c15:txfldGUID>{231CF4D3-9FC7-4DB3-939C-96925BC4E3F8}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CC7-4217-9EF8-1CFE00375A29}"/>
                </c:ext>
                <c:ext xmlns:c15="http://schemas.microsoft.com/office/drawing/2012/chart" uri="{CE6537A1-D6FC-4f65-9D91-7224C49458BB}">
                  <c15:dlblFieldTable>
                    <c15:dlblFTEntry>
                      <c15:txfldGUID>{BE35FD83-B30C-46A9-9D45-692A6FB122C1}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CC7-4217-9EF8-1CFE00375A29}"/>
                </c:ext>
                <c:ext xmlns:c15="http://schemas.microsoft.com/office/drawing/2012/chart" uri="{CE6537A1-D6FC-4f65-9D91-7224C49458BB}">
                  <c15:dlblFieldTable>
                    <c15:dlblFTEntry>
                      <c15:txfldGUID>{57BAFC05-F23B-42B1-BC0A-AA76B5024436}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CC7-4217-9EF8-1CFE00375A29}"/>
                </c:ext>
                <c:ext xmlns:c15="http://schemas.microsoft.com/office/drawing/2012/chart" uri="{CE6537A1-D6FC-4f65-9D91-7224C49458BB}">
                  <c15:dlblFieldTable>
                    <c15:dlblFTEntry>
                      <c15:txfldGUID>{45BC14AB-5EC0-4E41-A7D8-D0CB609FE30F}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CC7-4217-9EF8-1CFE00375A29}"/>
                </c:ext>
                <c:ext xmlns:c15="http://schemas.microsoft.com/office/drawing/2012/chart" uri="{CE6537A1-D6FC-4f65-9D91-7224C49458BB}">
                  <c15:dlblFieldTable>
                    <c15:dlblFTEntry>
                      <c15:txfldGUID>{B19B55E5-05A2-4FF1-B2DC-AD7AFB0D5723}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CC7-4217-9EF8-1CFE00375A29}"/>
                </c:ext>
                <c:ext xmlns:c15="http://schemas.microsoft.com/office/drawing/2012/chart" uri="{CE6537A1-D6FC-4f65-9D91-7224C49458BB}">
                  <c15:dlblFieldTable>
                    <c15:dlblFTEntry>
                      <c15:txfldGUID>{3FA64427-0935-46A4-B446-FE9CAE9DB06C}</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CC7-4217-9EF8-1CFE00375A29}"/>
                </c:ext>
                <c:ext xmlns:c15="http://schemas.microsoft.com/office/drawing/2012/chart" uri="{CE6537A1-D6FC-4f65-9D91-7224C49458BB}">
                  <c15:dlblFieldTable>
                    <c15:dlblFTEntry>
                      <c15:txfldGUID>{C7142C57-D2FF-48FD-8DB1-85B7FA155D5F}</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CC7-4217-9EF8-1CFE00375A29}"/>
                </c:ext>
                <c:ext xmlns:c15="http://schemas.microsoft.com/office/drawing/2012/chart" uri="{CE6537A1-D6FC-4f65-9D91-7224C49458BB}">
                  <c15:layout/>
                  <c15:dlblFieldTable>
                    <c15:dlblFTEntry>
                      <c15:txfldGUID>{A2CBC089-911B-4D80-B05B-1CF392BE9B6C}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CC7-4217-9EF8-1CFE00375A29}"/>
                </c:ext>
                <c:ext xmlns:c15="http://schemas.microsoft.com/office/drawing/2012/chart" uri="{CE6537A1-D6FC-4f65-9D91-7224C49458BB}">
                  <c15:layout/>
                  <c15:dlblFieldTable>
                    <c15:dlblFTEntry>
                      <c15:txfldGUID>{0D5FA549-EC4A-4E28-BA24-1B1083598C94}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58.8</c:v>
                </c:pt>
                <c:pt idx="32">
                  <c:v>59.5</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6CC7-4217-9EF8-1CFE00375A29}"/>
            </c:ext>
          </c:extLst>
        </c:ser>
        <c:dLbls>
          <c:showLegendKey val="0"/>
          <c:showVal val="1"/>
          <c:showCatName val="0"/>
          <c:showSerName val="0"/>
          <c:showPercent val="0"/>
          <c:showBubbleSize val="0"/>
        </c:dLbls>
        <c:axId val="488160216"/>
        <c:axId val="488157864"/>
      </c:scatterChart>
      <c:valAx>
        <c:axId val="488160216"/>
        <c:scaling>
          <c:orientation val="minMax"/>
          <c:max val="61"/>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8157864"/>
        <c:crosses val="autoZero"/>
        <c:crossBetween val="midCat"/>
      </c:valAx>
      <c:valAx>
        <c:axId val="488157864"/>
        <c:scaling>
          <c:orientation val="minMax"/>
          <c:max val="5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8160216"/>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AEA-41D7-A797-914EFAFCAB53}"/>
                </c:ext>
                <c:ext xmlns:c15="http://schemas.microsoft.com/office/drawing/2012/chart" uri="{CE6537A1-D6FC-4f65-9D91-7224C49458BB}">
                  <c15:layout/>
                  <c15:dlblFieldTable>
                    <c15:dlblFTEntry>
                      <c15:txfldGUID>{CD2A65CE-8CBA-41CD-A5C6-576C5F112073}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AEA-41D7-A797-914EFAFCAB53}"/>
                </c:ext>
                <c:ext xmlns:c15="http://schemas.microsoft.com/office/drawing/2012/chart" uri="{CE6537A1-D6FC-4f65-9D91-7224C49458BB}">
                  <c15:dlblFieldTable>
                    <c15:dlblFTEntry>
                      <c15:txfldGUID>{AA64D2DA-9FF3-4D8A-AA7E-A9C7F3ABC74B}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AEA-41D7-A797-914EFAFCAB53}"/>
                </c:ext>
                <c:ext xmlns:c15="http://schemas.microsoft.com/office/drawing/2012/chart" uri="{CE6537A1-D6FC-4f65-9D91-7224C49458BB}">
                  <c15:dlblFieldTable>
                    <c15:dlblFTEntry>
                      <c15:txfldGUID>{8A907FE2-3F93-4DFD-99C6-10BD64B2E33B}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AEA-41D7-A797-914EFAFCAB53}"/>
                </c:ext>
                <c:ext xmlns:c15="http://schemas.microsoft.com/office/drawing/2012/chart" uri="{CE6537A1-D6FC-4f65-9D91-7224C49458BB}">
                  <c15:dlblFieldTable>
                    <c15:dlblFTEntry>
                      <c15:txfldGUID>{ABFB0F3B-27CC-463F-A969-DC97F5FE9854}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AEA-41D7-A797-914EFAFCAB53}"/>
                </c:ext>
                <c:ext xmlns:c15="http://schemas.microsoft.com/office/drawing/2012/chart" uri="{CE6537A1-D6FC-4f65-9D91-7224C49458BB}">
                  <c15:dlblFieldTable>
                    <c15:dlblFTEntry>
                      <c15:txfldGUID>{875946ED-9197-4F86-A647-E14642307905}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AEA-41D7-A797-914EFAFCAB53}"/>
                </c:ext>
                <c:ext xmlns:c15="http://schemas.microsoft.com/office/drawing/2012/chart" uri="{CE6537A1-D6FC-4f65-9D91-7224C49458BB}">
                  <c15:layout/>
                  <c15:dlblFieldTable>
                    <c15:dlblFTEntry>
                      <c15:txfldGUID>{8F5FC0A9-3B52-484C-8C93-307A7236813B}</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AEA-41D7-A797-914EFAFCAB53}"/>
                </c:ext>
                <c:ext xmlns:c15="http://schemas.microsoft.com/office/drawing/2012/chart" uri="{CE6537A1-D6FC-4f65-9D91-7224C49458BB}">
                  <c15:layout/>
                  <c15:dlblFieldTable>
                    <c15:dlblFTEntry>
                      <c15:txfldGUID>{3FEC9CAD-B019-4055-9C62-91B54F53DA9D}</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AEA-41D7-A797-914EFAFCAB53}"/>
                </c:ext>
                <c:ext xmlns:c15="http://schemas.microsoft.com/office/drawing/2012/chart" uri="{CE6537A1-D6FC-4f65-9D91-7224C49458BB}">
                  <c15:layout/>
                  <c15:dlblFieldTable>
                    <c15:dlblFTEntry>
                      <c15:txfldGUID>{E043DE39-0C77-4ED0-8F6A-3F41A545C84C}</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AEA-41D7-A797-914EFAFCAB53}"/>
                </c:ext>
                <c:ext xmlns:c15="http://schemas.microsoft.com/office/drawing/2012/chart" uri="{CE6537A1-D6FC-4f65-9D91-7224C49458BB}">
                  <c15:layout/>
                  <c15:dlblFieldTable>
                    <c15:dlblFTEntry>
                      <c15:txfldGUID>{C89D0F7C-3E16-46F1-8875-481CA6CBC829}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14.5</c:v>
                </c:pt>
                <c:pt idx="16">
                  <c:v>13.5</c:v>
                </c:pt>
                <c:pt idx="24">
                  <c:v>13.5</c:v>
                </c:pt>
                <c:pt idx="32">
                  <c:v>13.5</c:v>
                </c:pt>
              </c:numCache>
            </c:numRef>
          </c:xVal>
          <c:yVal>
            <c:numRef>
              <c:f>公会計指標分析・財政指標組合せ分析表!$BP$73:$DC$73</c:f>
              <c:numCache>
                <c:formatCode>#,##0.0;"▲ "#,##0.0</c:formatCode>
                <c:ptCount val="40"/>
                <c:pt idx="0">
                  <c:v>25.2</c:v>
                </c:pt>
                <c:pt idx="8">
                  <c:v>4.8</c:v>
                </c:pt>
                <c:pt idx="16">
                  <c:v>41.7</c:v>
                </c:pt>
                <c:pt idx="24">
                  <c:v>47.6</c:v>
                </c:pt>
                <c:pt idx="32">
                  <c:v>27.6</c:v>
                </c:pt>
              </c:numCache>
            </c:numRef>
          </c:yVal>
          <c:smooth val="0"/>
          <c:extLst xmlns:c16r2="http://schemas.microsoft.com/office/drawing/2015/06/chart">
            <c:ext xmlns:c16="http://schemas.microsoft.com/office/drawing/2014/chart" uri="{C3380CC4-5D6E-409C-BE32-E72D297353CC}">
              <c16:uniqueId val="{00000009-3AEA-41D7-A797-914EFAFCAB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AEA-41D7-A797-914EFAFCAB53}"/>
                </c:ext>
                <c:ext xmlns:c15="http://schemas.microsoft.com/office/drawing/2012/chart" uri="{CE6537A1-D6FC-4f65-9D91-7224C49458BB}">
                  <c15:layout/>
                  <c15:dlblFieldTable>
                    <c15:dlblFTEntry>
                      <c15:txfldGUID>{8475F1CD-2A55-4D61-A11E-DAF7E21E21A5}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AEA-41D7-A797-914EFAFCAB53}"/>
                </c:ext>
                <c:ext xmlns:c15="http://schemas.microsoft.com/office/drawing/2012/chart" uri="{CE6537A1-D6FC-4f65-9D91-7224C49458BB}">
                  <c15:dlblFieldTable>
                    <c15:dlblFTEntry>
                      <c15:txfldGUID>{410A9E7F-0918-4474-9008-CEDDC6061535}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AEA-41D7-A797-914EFAFCAB53}"/>
                </c:ext>
                <c:ext xmlns:c15="http://schemas.microsoft.com/office/drawing/2012/chart" uri="{CE6537A1-D6FC-4f65-9D91-7224C49458BB}">
                  <c15:dlblFieldTable>
                    <c15:dlblFTEntry>
                      <c15:txfldGUID>{49266D43-002B-491E-A309-E5BE8255679B}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AEA-41D7-A797-914EFAFCAB53}"/>
                </c:ext>
                <c:ext xmlns:c15="http://schemas.microsoft.com/office/drawing/2012/chart" uri="{CE6537A1-D6FC-4f65-9D91-7224C49458BB}">
                  <c15:dlblFieldTable>
                    <c15:dlblFTEntry>
                      <c15:txfldGUID>{35D8414E-8214-4D20-8E27-44069FA28325}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AEA-41D7-A797-914EFAFCAB53}"/>
                </c:ext>
                <c:ext xmlns:c15="http://schemas.microsoft.com/office/drawing/2012/chart" uri="{CE6537A1-D6FC-4f65-9D91-7224C49458BB}">
                  <c15:dlblFieldTable>
                    <c15:dlblFTEntry>
                      <c15:txfldGUID>{F5C71656-34AD-4DA2-AE22-618578684A84}</c15:txfldGUID>
                      <c15:f>#REF!</c15:f>
                      <c15:dlblFieldTableCache>
                        <c:ptCount val="1"/>
                        <c:pt idx="0">
                          <c:v>#REF!</c:v>
                        </c:pt>
                      </c15:dlblFieldTableCache>
                    </c15:dlblFTEntry>
                  </c15:dlblFieldTable>
                  <c15:showDataLabelsRange val="0"/>
                </c:ext>
              </c:extLst>
            </c:dLbl>
            <c:dLbl>
              <c:idx val="8"/>
              <c:layout>
                <c:manualLayout>
                  <c:x val="-2.2880310423731148E-2"/>
                  <c:y val="-4.349592131553593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AEA-41D7-A797-914EFAFCAB53}"/>
                </c:ext>
                <c:ext xmlns:c15="http://schemas.microsoft.com/office/drawing/2012/chart" uri="{CE6537A1-D6FC-4f65-9D91-7224C49458BB}">
                  <c15:layout/>
                  <c15:dlblFieldTable>
                    <c15:dlblFTEntry>
                      <c15:txfldGUID>{917B7CC0-99BB-43CB-9B6D-9A9A7DB8BE17}</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72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AEA-41D7-A797-914EFAFCAB53}"/>
                </c:ext>
                <c:ext xmlns:c15="http://schemas.microsoft.com/office/drawing/2012/chart" uri="{CE6537A1-D6FC-4f65-9D91-7224C49458BB}">
                  <c15:layout/>
                  <c15:dlblFieldTable>
                    <c15:dlblFTEntry>
                      <c15:txfldGUID>{81EC8ABB-A90A-4234-9393-5EDA09EAB167}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AEA-41D7-A797-914EFAFCAB53}"/>
                </c:ext>
                <c:ext xmlns:c15="http://schemas.microsoft.com/office/drawing/2012/chart" uri="{CE6537A1-D6FC-4f65-9D91-7224C49458BB}">
                  <c15:layout/>
                  <c15:dlblFieldTable>
                    <c15:dlblFTEntry>
                      <c15:txfldGUID>{B817392D-2C46-4A66-974C-4B791B3E4EA4}</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4.0388023920455068E-2"/>
                  <c:y val="-4.34959213155359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AEA-41D7-A797-914EFAFCAB53}"/>
                </c:ext>
                <c:ext xmlns:c15="http://schemas.microsoft.com/office/drawing/2012/chart" uri="{CE6537A1-D6FC-4f65-9D91-7224C49458BB}">
                  <c15:layout/>
                  <c15:dlblFieldTable>
                    <c15:dlblFTEntry>
                      <c15:txfldGUID>{A38FFE86-04F6-447E-B960-E8161A2FDDBB}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AEA-41D7-A797-914EFAFCAB53}"/>
            </c:ext>
          </c:extLst>
        </c:ser>
        <c:dLbls>
          <c:showLegendKey val="0"/>
          <c:showVal val="1"/>
          <c:showCatName val="0"/>
          <c:showSerName val="0"/>
          <c:showPercent val="0"/>
          <c:showBubbleSize val="0"/>
        </c:dLbls>
        <c:axId val="488160608"/>
        <c:axId val="488159040"/>
      </c:scatterChart>
      <c:valAx>
        <c:axId val="488160608"/>
        <c:scaling>
          <c:orientation val="minMax"/>
          <c:max val="15.6"/>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8159040"/>
        <c:crosses val="autoZero"/>
        <c:crossBetween val="midCat"/>
      </c:valAx>
      <c:valAx>
        <c:axId val="488159040"/>
        <c:scaling>
          <c:orientation val="minMax"/>
          <c:max val="5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8160608"/>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比率が高いが、これは過疎債や辺地債を多く活用しているため、償還期間が短くなっているため元利償還金が高い水準で推移しているもので、過疎債、辺地債の活用により算入公債費の額も高くなっている。</a:t>
          </a:r>
        </a:p>
        <a:p>
          <a:r>
            <a:rPr kumimoji="1" lang="ja-JP" altLang="en-US" sz="1400">
              <a:latin typeface="ＭＳ ゴシック" pitchFamily="49" charset="-128"/>
              <a:ea typeface="ＭＳ ゴシック" pitchFamily="49" charset="-128"/>
            </a:rPr>
            <a:t>　今後もこの傾向は続くと考えているが、計画的な事業の実施はもとより、事業の重点化を推進し、起債発行額及び元利償還金の抑制を図っていく。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発行額の抑制等により、年々地方債残高は減少しており、近年続いていた大型建設事業も一区切りついたことにより、増加傾向にあった公営企業等繰入見込額も減少傾向にある。債務負担行為に基づく支出予定額は各種システムの導入に伴い増加傾向にあるため、今後も計画的な事業の推進等により、地方債残高の抑制を積極的に図っていく。</a:t>
          </a:r>
        </a:p>
        <a:p>
          <a:r>
            <a:rPr kumimoji="1" lang="ja-JP" altLang="en-US" sz="1400">
              <a:latin typeface="ＭＳ ゴシック" pitchFamily="49" charset="-128"/>
              <a:ea typeface="ＭＳ ゴシック" pitchFamily="49" charset="-128"/>
            </a:rPr>
            <a:t>　一方、近年は基金の積立を定期的に実施できたため、充当可能基金が増加しており、地方債残高も増加傾向にあるため基準財政需要額算入見込額が増加し、将来負担比率が減少に転じているが、今後も財政運営の適正化を図り数値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北海道利尻富士町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ふるさと納税寄付金増によるふるさと利尻富士応援基金の増、医療技術者修学資金基金、公共施設整備基金への積立により、前年から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老朽化施設の更新や、近年増えている災害等に備えるため、計画的に積み立てていく。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公共施設整備基金：老朽化が進む公共施設の修繕、建替え等に備える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ふるさと利尻富士応援基金：ふるさと納税の寄付金を積立し、寄付の際に希望された用途で充当し町の発展・推進を図る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子ども・子育て応援基金：子どもを安心して産み育てる環境を整備する経費の財源とする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公共施設整備基金：今後の施設大規模修繕、建替え（葬苑、公民館、体育館等）に備えた積み立てにより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公共施設整備基金：今後の施設大規模修繕、建替え（葬苑、公民館、体育館等）に備え、計画的に積み立てていく。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近年増えている災害等に備えるため、計画的に積み立てていく。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施設の更新等により、地方債償還額の増加が見込まれるため、計画的に積み立てを行っていく。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
2,419
105.62
4,531,810
4,494,071
37,604
2,377,715
6,818,718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年度に策定した公共施設等総合管理計画において、公共施設等の保有面積を令和</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年度までに</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については、上昇傾向にあるものの、類似団体平均よりも低く、伸びも緩やかであり、これまでの取組の効果が表れていると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7" name="直線コネクタ 66"/>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68"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69" name="直線コネクタ 68"/>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0"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1" name="直線コネクタ 70"/>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72" name="有形固定資産減価償却率平均値テキスト"/>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3" name="フローチャート: 判断 72"/>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4" name="フローチャート: 判断 73"/>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5" name="フローチャート: 判断 74"/>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6" name="フローチャート: 判断 75"/>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7" name="フローチャート: 判断 76"/>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102417</xdr:rowOff>
    </xdr:from>
    <xdr:to>
      <xdr:col>23</xdr:col>
      <xdr:colOff>136525</xdr:colOff>
      <xdr:row>30</xdr:row>
      <xdr:rowOff>32567</xdr:rowOff>
    </xdr:to>
    <xdr:sp macro="" textlink="">
      <xdr:nvSpPr>
        <xdr:cNvPr id="83" name="楕円 82"/>
        <xdr:cNvSpPr/>
      </xdr:nvSpPr>
      <xdr:spPr>
        <a:xfrm>
          <a:off x="47117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125294</xdr:rowOff>
    </xdr:from>
    <xdr:ext cx="405111" cy="259045"/>
    <xdr:sp macro="" textlink="">
      <xdr:nvSpPr>
        <xdr:cNvPr id="84" name="有形固定資産減価償却率該当値テキスト"/>
        <xdr:cNvSpPr txBox="1"/>
      </xdr:nvSpPr>
      <xdr:spPr>
        <a:xfrm>
          <a:off x="4813300" y="569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56152</xdr:rowOff>
    </xdr:from>
    <xdr:to>
      <xdr:col>19</xdr:col>
      <xdr:colOff>187325</xdr:colOff>
      <xdr:row>29</xdr:row>
      <xdr:rowOff>157752</xdr:rowOff>
    </xdr:to>
    <xdr:sp macro="" textlink="">
      <xdr:nvSpPr>
        <xdr:cNvPr id="85" name="楕円 84"/>
        <xdr:cNvSpPr/>
      </xdr:nvSpPr>
      <xdr:spPr>
        <a:xfrm>
          <a:off x="4000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106952</xdr:rowOff>
    </xdr:from>
    <xdr:to>
      <xdr:col>23</xdr:col>
      <xdr:colOff>85725</xdr:colOff>
      <xdr:row>29</xdr:row>
      <xdr:rowOff>153217</xdr:rowOff>
    </xdr:to>
    <xdr:cxnSp macro="">
      <xdr:nvCxnSpPr>
        <xdr:cNvPr id="86" name="直線コネクタ 85"/>
        <xdr:cNvCxnSpPr/>
      </xdr:nvCxnSpPr>
      <xdr:spPr>
        <a:xfrm>
          <a:off x="4051300" y="5850527"/>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87" name="n_1aveValue有形固定資産減価償却率"/>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88"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89"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0"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2829</xdr:rowOff>
    </xdr:from>
    <xdr:ext cx="405111" cy="259045"/>
    <xdr:sp macro="" textlink="">
      <xdr:nvSpPr>
        <xdr:cNvPr id="91" name="n_1mainValue有形固定資産減価償却率"/>
        <xdr:cNvSpPr txBox="1"/>
      </xdr:nvSpPr>
      <xdr:spPr>
        <a:xfrm>
          <a:off x="38360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債務償還比率は類似団体平均を上回っているが、Ｈ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年度をピークに減少傾向である。地方債残高も減少していく見込みであるが、税等歳入増加もあまり見込めないため、引き続き将来負担額を膨らませないよう取り組んでいく。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9" name="テキスト ボックス 108"/>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9" name="テキスト ボックス 118"/>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22" name="直線コネクタ 121"/>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23"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24" name="直線コネクタ 123"/>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5"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6" name="直線コネクタ 125"/>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27" name="債務償還比率平均値テキスト"/>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28" name="フローチャート: 判断 127"/>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29" name="フローチャート: 判断 128"/>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0" name="フローチャート: 判断 129"/>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31" name="フローチャート: 判断 130"/>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32" name="フローチャート: 判断 131"/>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46627</xdr:rowOff>
    </xdr:from>
    <xdr:to>
      <xdr:col>76</xdr:col>
      <xdr:colOff>73025</xdr:colOff>
      <xdr:row>30</xdr:row>
      <xdr:rowOff>148227</xdr:rowOff>
    </xdr:to>
    <xdr:sp macro="" textlink="">
      <xdr:nvSpPr>
        <xdr:cNvPr id="138" name="楕円 137"/>
        <xdr:cNvSpPr/>
      </xdr:nvSpPr>
      <xdr:spPr>
        <a:xfrm>
          <a:off x="14744700" y="596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25054</xdr:rowOff>
    </xdr:from>
    <xdr:ext cx="469744" cy="259045"/>
    <xdr:sp macro="" textlink="">
      <xdr:nvSpPr>
        <xdr:cNvPr id="139" name="債務償還比率該当値テキスト"/>
        <xdr:cNvSpPr txBox="1"/>
      </xdr:nvSpPr>
      <xdr:spPr>
        <a:xfrm>
          <a:off x="14846300" y="594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99368</xdr:rowOff>
    </xdr:from>
    <xdr:to>
      <xdr:col>72</xdr:col>
      <xdr:colOff>123825</xdr:colOff>
      <xdr:row>31</xdr:row>
      <xdr:rowOff>29518</xdr:rowOff>
    </xdr:to>
    <xdr:sp macro="" textlink="">
      <xdr:nvSpPr>
        <xdr:cNvPr id="140" name="楕円 139"/>
        <xdr:cNvSpPr/>
      </xdr:nvSpPr>
      <xdr:spPr>
        <a:xfrm>
          <a:off x="14033500" y="601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97427</xdr:rowOff>
    </xdr:from>
    <xdr:to>
      <xdr:col>76</xdr:col>
      <xdr:colOff>22225</xdr:colOff>
      <xdr:row>30</xdr:row>
      <xdr:rowOff>150168</xdr:rowOff>
    </xdr:to>
    <xdr:cxnSp macro="">
      <xdr:nvCxnSpPr>
        <xdr:cNvPr id="141" name="直線コネクタ 140"/>
        <xdr:cNvCxnSpPr/>
      </xdr:nvCxnSpPr>
      <xdr:spPr>
        <a:xfrm flipV="1">
          <a:off x="14084300" y="6012452"/>
          <a:ext cx="7112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17635</xdr:rowOff>
    </xdr:from>
    <xdr:to>
      <xdr:col>68</xdr:col>
      <xdr:colOff>123825</xdr:colOff>
      <xdr:row>30</xdr:row>
      <xdr:rowOff>119235</xdr:rowOff>
    </xdr:to>
    <xdr:sp macro="" textlink="">
      <xdr:nvSpPr>
        <xdr:cNvPr id="142" name="楕円 141"/>
        <xdr:cNvSpPr/>
      </xdr:nvSpPr>
      <xdr:spPr>
        <a:xfrm>
          <a:off x="13271500" y="59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68435</xdr:rowOff>
    </xdr:from>
    <xdr:to>
      <xdr:col>72</xdr:col>
      <xdr:colOff>73025</xdr:colOff>
      <xdr:row>30</xdr:row>
      <xdr:rowOff>150168</xdr:rowOff>
    </xdr:to>
    <xdr:cxnSp macro="">
      <xdr:nvCxnSpPr>
        <xdr:cNvPr id="143" name="直線コネクタ 142"/>
        <xdr:cNvCxnSpPr/>
      </xdr:nvCxnSpPr>
      <xdr:spPr>
        <a:xfrm>
          <a:off x="13322300" y="5983460"/>
          <a:ext cx="762000" cy="8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106580</xdr:rowOff>
    </xdr:from>
    <xdr:to>
      <xdr:col>64</xdr:col>
      <xdr:colOff>123825</xdr:colOff>
      <xdr:row>30</xdr:row>
      <xdr:rowOff>36730</xdr:rowOff>
    </xdr:to>
    <xdr:sp macro="" textlink="">
      <xdr:nvSpPr>
        <xdr:cNvPr id="144" name="楕円 143"/>
        <xdr:cNvSpPr/>
      </xdr:nvSpPr>
      <xdr:spPr>
        <a:xfrm>
          <a:off x="12509500" y="58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157380</xdr:rowOff>
    </xdr:from>
    <xdr:to>
      <xdr:col>68</xdr:col>
      <xdr:colOff>73025</xdr:colOff>
      <xdr:row>30</xdr:row>
      <xdr:rowOff>68435</xdr:rowOff>
    </xdr:to>
    <xdr:cxnSp macro="">
      <xdr:nvCxnSpPr>
        <xdr:cNvPr id="145" name="直線コネクタ 144"/>
        <xdr:cNvCxnSpPr/>
      </xdr:nvCxnSpPr>
      <xdr:spPr>
        <a:xfrm>
          <a:off x="12560300" y="5900955"/>
          <a:ext cx="762000" cy="8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127245</xdr:rowOff>
    </xdr:from>
    <xdr:to>
      <xdr:col>60</xdr:col>
      <xdr:colOff>123825</xdr:colOff>
      <xdr:row>30</xdr:row>
      <xdr:rowOff>57395</xdr:rowOff>
    </xdr:to>
    <xdr:sp macro="" textlink="">
      <xdr:nvSpPr>
        <xdr:cNvPr id="146" name="楕円 145"/>
        <xdr:cNvSpPr/>
      </xdr:nvSpPr>
      <xdr:spPr>
        <a:xfrm>
          <a:off x="11747500" y="58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157380</xdr:rowOff>
    </xdr:from>
    <xdr:to>
      <xdr:col>64</xdr:col>
      <xdr:colOff>73025</xdr:colOff>
      <xdr:row>30</xdr:row>
      <xdr:rowOff>6595</xdr:rowOff>
    </xdr:to>
    <xdr:cxnSp macro="">
      <xdr:nvCxnSpPr>
        <xdr:cNvPr id="147" name="直線コネクタ 146"/>
        <xdr:cNvCxnSpPr/>
      </xdr:nvCxnSpPr>
      <xdr:spPr>
        <a:xfrm flipV="1">
          <a:off x="11798300" y="5900955"/>
          <a:ext cx="762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48" name="n_1aveValue債務償還比率"/>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49"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0"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51"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20645</xdr:rowOff>
    </xdr:from>
    <xdr:ext cx="469744" cy="259045"/>
    <xdr:sp macro="" textlink="">
      <xdr:nvSpPr>
        <xdr:cNvPr id="152" name="n_1mainValue債務償還比率"/>
        <xdr:cNvSpPr txBox="1"/>
      </xdr:nvSpPr>
      <xdr:spPr>
        <a:xfrm>
          <a:off x="13836727" y="610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110362</xdr:rowOff>
    </xdr:from>
    <xdr:ext cx="469744" cy="259045"/>
    <xdr:sp macro="" textlink="">
      <xdr:nvSpPr>
        <xdr:cNvPr id="153" name="n_2mainValue債務償還比率"/>
        <xdr:cNvSpPr txBox="1"/>
      </xdr:nvSpPr>
      <xdr:spPr>
        <a:xfrm>
          <a:off x="13087427" y="602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27857</xdr:rowOff>
    </xdr:from>
    <xdr:ext cx="469744" cy="259045"/>
    <xdr:sp macro="" textlink="">
      <xdr:nvSpPr>
        <xdr:cNvPr id="154" name="n_3mainValue債務償還比率"/>
        <xdr:cNvSpPr txBox="1"/>
      </xdr:nvSpPr>
      <xdr:spPr>
        <a:xfrm>
          <a:off x="12325427" y="59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48522</xdr:rowOff>
    </xdr:from>
    <xdr:ext cx="469744" cy="259045"/>
    <xdr:sp macro="" textlink="">
      <xdr:nvSpPr>
        <xdr:cNvPr id="155" name="n_4mainValue債務償還比率"/>
        <xdr:cNvSpPr txBox="1"/>
      </xdr:nvSpPr>
      <xdr:spPr>
        <a:xfrm>
          <a:off x="11563427" y="59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
2,419
105.62
4,531,810
4,494,071
37,604
2,377,715
6,818,718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2" name="正方形/長方形 2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23" name="正方形/長方形 2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24" name="正方形/長方形 2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25" name="正方形/長方形 2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26" name="正方形/長方形 2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27" name="正方形/長方形 2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28" name="正方形/長方形 2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31" name="正方形/長方形 3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32" name="正方形/長方形 3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33" name="正方形/長方形 3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34" name="正方形/長方形 3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35" name="正方形/長方形 3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36" name="正方形/長方形 3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7" name="正方形/長方形 3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8" name="正方形/長方形 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39" name="正方形/長方形 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40" name="正方形/長方形 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41" name="正方形/長方形 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42" name="正方形/長方形 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43" name="正方形/長方形 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44" name="正方形/長方形 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5" name="正方形/長方形 4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6" name="正方形/長方形 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47" name="正方形/長方形 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48" name="正方形/長方形 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49" name="正方形/長方形 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50" name="正方形/長方形 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51" name="正方形/長方形 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52" name="正方形/長方形 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53" name="正方形/長方形 5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54" name="正方形/長方形 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55" name="正方形/長方形 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56" name="正方形/長方形 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57" name="正方形/長方形 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58" name="正方形/長方形 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59" name="正方形/長方形 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60" name="正方形/長方形 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61" name="正方形/長方形 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62" name="正方形/長方形 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63" name="正方形/長方形 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64" name="正方形/長方形 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65" name="正方形/長方形 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66" name="正方形/長方形 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67" name="正方形/長方形 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68" name="正方形/長方形 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69" name="正方形/長方形 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70" name="正方形/長方形 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71" name="正方形/長方形 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72" name="正方形/長方形 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73" name="正方形/長方形 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74" name="正方形/長方形 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75" name="正方形/長方形 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76" name="正方形/長方形 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77" name="正方形/長方形 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78" name="正方形/長方形 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79" name="正方形/長方形 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80" name="正方形/長方形 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81" name="正方形/長方形 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82" name="正方形/長方形 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83" name="正方形/長方形 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84" name="正方形/長方形 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85" name="正方形/長方形 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86" name="正方形/長方形 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87" name="正方形/長方形 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88" name="正方形/長方形 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89" name="正方形/長方形 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90" name="正方形/長方形 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91" name="正方形/長方形 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92" name="正方形/長方形 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93" name="正方形/長方形 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94" name="正方形/長方形 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95" name="正方形/長方形 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96" name="正方形/長方形 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97" name="正方形/長方形 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98" name="正方形/長方形 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99" name="正方形/長方形 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00" name="正方形/長方形 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01" name="正方形/長方形 1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02" name="正方形/長方形 1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03" name="正方形/長方形 1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04" name="正方形/長方形 1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05" name="正方形/長方形 1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06" name="正方形/長方形 1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07" name="正方形/長方形 1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08" name="正方形/長方形 1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09" name="正方形/長方形 1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10" name="正方形/長方形 1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11" name="正方形/長方形 1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12" name="正方形/長方形 1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13" name="正方形/長方形 1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14" name="正方形/長方形 1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15" name="正方形/長方形 1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16" name="正方形/長方形 1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17" name="正方形/長方形 1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18" name="正方形/長方形 1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19" name="正方形/長方形 1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20" name="正方形/長方形 1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21" name="正方形/長方形 1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22" name="正方形/長方形 1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23" name="正方形/長方形 1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24" name="正方形/長方形 1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5" name="正方形/長方形 1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26" name="正方形/長方形 1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27" name="正方形/長方形 1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28" name="正方形/長方形 1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29" name="正方形/長方形 1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30" name="正方形/長方形 1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31" name="正方形/長方形 1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32" name="正方形/長方形 1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33" name="正方形/長方形 1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34" name="正方形/長方形 1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35" name="正方形/長方形 1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36" name="正方形/長方形 1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37" name="正方形/長方形 1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38" name="正方形/長方形 1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39" name="正方形/長方形 1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40" name="正方形/長方形 1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41" name="正方形/長方形 14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42" name="正方形/長方形 1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43" name="正方形/長方形 1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44" name="正方形/長方形 1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45" name="正方形/長方形 1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46" name="正方形/長方形 1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47" name="正方形/長方形 1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48" name="正方形/長方形 1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49" name="正方形/長方形 1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50" name="正方形/長方形 1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51" name="正方形/長方形 1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52" name="テキスト ボックス 1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
2,419
105.62
4,531,810
4,494,071
37,604
2,377,715
6,818,718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2" name="正方形/長方形 2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23" name="正方形/長方形 2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24" name="正方形/長方形 2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25" name="正方形/長方形 2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26" name="正方形/長方形 2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27" name="正方形/長方形 2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28" name="正方形/長方形 2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31" name="正方形/長方形 3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32" name="正方形/長方形 3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33" name="正方形/長方形 3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34" name="正方形/長方形 3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35" name="正方形/長方形 3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36" name="正方形/長方形 3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7" name="正方形/長方形 3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8" name="正方形/長方形 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39" name="正方形/長方形 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40" name="正方形/長方形 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41" name="正方形/長方形 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42" name="正方形/長方形 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43" name="正方形/長方形 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44" name="正方形/長方形 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5" name="正方形/長方形 4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6" name="正方形/長方形 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47" name="正方形/長方形 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48" name="正方形/長方形 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49" name="正方形/長方形 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50" name="正方形/長方形 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51" name="正方形/長方形 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52" name="正方形/長方形 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53" name="正方形/長方形 5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54" name="正方形/長方形 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55" name="正方形/長方形 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56" name="正方形/長方形 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57" name="正方形/長方形 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58" name="正方形/長方形 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59" name="正方形/長方形 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60" name="正方形/長方形 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61" name="正方形/長方形 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62" name="正方形/長方形 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63" name="正方形/長方形 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64" name="正方形/長方形 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65" name="正方形/長方形 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66" name="正方形/長方形 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67" name="正方形/長方形 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68" name="正方形/長方形 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69" name="正方形/長方形 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70" name="正方形/長方形 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71" name="正方形/長方形 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72" name="正方形/長方形 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73" name="正方形/長方形 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74" name="正方形/長方形 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75" name="正方形/長方形 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76" name="正方形/長方形 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77" name="正方形/長方形 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78" name="正方形/長方形 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79" name="正方形/長方形 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80" name="正方形/長方形 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81" name="正方形/長方形 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82" name="正方形/長方形 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83" name="正方形/長方形 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84" name="正方形/長方形 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85" name="正方形/長方形 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86" name="正方形/長方形 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87" name="正方形/長方形 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88" name="正方形/長方形 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89" name="正方形/長方形 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90" name="正方形/長方形 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91" name="正方形/長方形 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92" name="正方形/長方形 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93" name="正方形/長方形 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94" name="正方形/長方形 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95" name="正方形/長方形 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96" name="正方形/長方形 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97" name="正方形/長方形 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98" name="正方形/長方形 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99" name="正方形/長方形 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00" name="正方形/長方形 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01" name="正方形/長方形 1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02" name="正方形/長方形 1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03" name="正方形/長方形 1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04" name="正方形/長方形 1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05" name="正方形/長方形 1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06" name="正方形/長方形 1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07" name="正方形/長方形 1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08" name="正方形/長方形 1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09" name="正方形/長方形 1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10" name="正方形/長方形 1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11" name="正方形/長方形 1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12" name="正方形/長方形 1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13" name="正方形/長方形 1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14" name="正方形/長方形 1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15" name="正方形/長方形 1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16" name="正方形/長方形 1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17" name="正方形/長方形 1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18" name="正方形/長方形 1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19" name="正方形/長方形 1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20" name="正方形/長方形 1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21" name="正方形/長方形 1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22" name="正方形/長方形 1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23" name="正方形/長方形 1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24" name="正方形/長方形 1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25" name="正方形/長方形 1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26" name="正方形/長方形 1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27" name="正方形/長方形 1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28" name="正方形/長方形 1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29" name="正方形/長方形 1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30" name="正方形/長方形 1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31" name="正方形/長方形 1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32" name="正方形/長方形 1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33" name="正方形/長方形 1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34" name="正方形/長方形 1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135" name="正方形/長方形 1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136" name="正方形/長方形 1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137" name="正方形/長方形 1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138" name="正方形/長方形 1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139" name="正方形/長方形 1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140" name="正方形/長方形 1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41" name="正方形/長方形 14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42" name="正方形/長方形 1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143" name="正方形/長方形 1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144" name="正方形/長方形 1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145" name="正方形/長方形 1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146" name="正方形/長方形 1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147" name="正方形/長方形 1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148" name="正方形/長方形 1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49" name="正方形/長方形 1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50" name="正方形/長方形 1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51" name="正方形/長方形 1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52" name="テキスト ボックス 1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
2,419
105.62
4,531,810
4,494,071
37,604
2,377,715
6,818,718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島、過疎、辺地の指定を受けている本町は、年々人口の減少及び高齢化率が上昇傾向にある。また、基幹産業である水産業・観光業の低迷等により税収が伸び悩んでいることから財政基盤が弱く、類似団体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ポイント下回っている。今後も行財政改革を着実に実行し、財政構造の改革を進め財政基盤の強化に努める。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149013</xdr:rowOff>
    </xdr:to>
    <xdr:cxnSp macro="">
      <xdr:nvCxnSpPr>
        <xdr:cNvPr id="71" name="直線コネクタ 70"/>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157056</xdr:rowOff>
    </xdr:to>
    <xdr:cxnSp macro="">
      <xdr:nvCxnSpPr>
        <xdr:cNvPr id="74" name="直線コネクタ 73"/>
        <xdr:cNvCxnSpPr/>
      </xdr:nvCxnSpPr>
      <xdr:spPr>
        <a:xfrm flipV="1">
          <a:off x="2336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ポイント下回っており、昨年度と比べて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経常比率が下がっている。景気の低迷等による税収の減少に伴い、経常的一般財源の減少が見込まれ、今後は、普通交付税等の減少も見込まれることから、行財政改革を推進し経常経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29845</xdr:rowOff>
    </xdr:to>
    <xdr:cxnSp macro="">
      <xdr:nvCxnSpPr>
        <xdr:cNvPr id="131" name="直線コネクタ 130"/>
        <xdr:cNvCxnSpPr/>
      </xdr:nvCxnSpPr>
      <xdr:spPr>
        <a:xfrm>
          <a:off x="4114800" y="107950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25823</xdr:rowOff>
    </xdr:to>
    <xdr:cxnSp macro="">
      <xdr:nvCxnSpPr>
        <xdr:cNvPr id="134" name="直線コネクタ 133"/>
        <xdr:cNvCxnSpPr/>
      </xdr:nvCxnSpPr>
      <xdr:spPr>
        <a:xfrm flipV="1">
          <a:off x="3225800" y="1079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144992</xdr:rowOff>
    </xdr:from>
    <xdr:to>
      <xdr:col>15</xdr:col>
      <xdr:colOff>82550</xdr:colOff>
      <xdr:row>63</xdr:row>
      <xdr:rowOff>25823</xdr:rowOff>
    </xdr:to>
    <xdr:cxnSp macro="">
      <xdr:nvCxnSpPr>
        <xdr:cNvPr id="137" name="直線コネクタ 136"/>
        <xdr:cNvCxnSpPr/>
      </xdr:nvCxnSpPr>
      <xdr:spPr>
        <a:xfrm>
          <a:off x="2336800" y="1077489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63</xdr:row>
      <xdr:rowOff>74083</xdr:rowOff>
    </xdr:to>
    <xdr:cxnSp macro="">
      <xdr:nvCxnSpPr>
        <xdr:cNvPr id="140" name="直線コネクタ 139"/>
        <xdr:cNvCxnSpPr/>
      </xdr:nvCxnSpPr>
      <xdr:spPr>
        <a:xfrm flipV="1">
          <a:off x="1447800" y="1077489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50" name="楕円 149"/>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167022</xdr:rowOff>
    </xdr:from>
    <xdr:ext cx="762000" cy="259045"/>
    <xdr:sp macro="" textlink="">
      <xdr:nvSpPr>
        <xdr:cNvPr id="151" name="財政構造の弾力性該当値テキスト"/>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2" name="楕円 151"/>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3" name="テキスト ボックス 152"/>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4" name="楕円 153"/>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55" name="テキスト ボックス 154"/>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94192</xdr:rowOff>
    </xdr:from>
    <xdr:to>
      <xdr:col>11</xdr:col>
      <xdr:colOff>82550</xdr:colOff>
      <xdr:row>63</xdr:row>
      <xdr:rowOff>24342</xdr:rowOff>
    </xdr:to>
    <xdr:sp macro="" textlink="">
      <xdr:nvSpPr>
        <xdr:cNvPr id="156" name="楕円 155"/>
        <xdr:cNvSpPr/>
      </xdr:nvSpPr>
      <xdr:spPr>
        <a:xfrm>
          <a:off x="2286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34519</xdr:rowOff>
    </xdr:from>
    <xdr:ext cx="762000" cy="259045"/>
    <xdr:sp macro="" textlink="">
      <xdr:nvSpPr>
        <xdr:cNvPr id="157" name="テキスト ボックス 156"/>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58" name="楕円 157"/>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59" name="テキスト ボックス 158"/>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類似団体を上回っているが、主な要因は人件費である。これは主に空港管理及び保育所等を直営で運営していることによるものである。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今後も適正な人員配置及び経常経費の節減等によりコスト削減を図っていく方針である。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80342</xdr:rowOff>
    </xdr:from>
    <xdr:to>
      <xdr:col>23</xdr:col>
      <xdr:colOff>133350</xdr:colOff>
      <xdr:row>83</xdr:row>
      <xdr:rowOff>92776</xdr:rowOff>
    </xdr:to>
    <xdr:cxnSp macro="">
      <xdr:nvCxnSpPr>
        <xdr:cNvPr id="195" name="直線コネクタ 194"/>
        <xdr:cNvCxnSpPr/>
      </xdr:nvCxnSpPr>
      <xdr:spPr>
        <a:xfrm flipV="1">
          <a:off x="4114800" y="14310692"/>
          <a:ext cx="838200" cy="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85057</xdr:rowOff>
    </xdr:from>
    <xdr:to>
      <xdr:col>19</xdr:col>
      <xdr:colOff>133350</xdr:colOff>
      <xdr:row>83</xdr:row>
      <xdr:rowOff>92776</xdr:rowOff>
    </xdr:to>
    <xdr:cxnSp macro="">
      <xdr:nvCxnSpPr>
        <xdr:cNvPr id="198" name="直線コネクタ 197"/>
        <xdr:cNvCxnSpPr/>
      </xdr:nvCxnSpPr>
      <xdr:spPr>
        <a:xfrm>
          <a:off x="3225800" y="14315407"/>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22575</xdr:rowOff>
    </xdr:from>
    <xdr:to>
      <xdr:col>15</xdr:col>
      <xdr:colOff>82550</xdr:colOff>
      <xdr:row>83</xdr:row>
      <xdr:rowOff>85057</xdr:rowOff>
    </xdr:to>
    <xdr:cxnSp macro="">
      <xdr:nvCxnSpPr>
        <xdr:cNvPr id="201" name="直線コネクタ 200"/>
        <xdr:cNvCxnSpPr/>
      </xdr:nvCxnSpPr>
      <xdr:spPr>
        <a:xfrm>
          <a:off x="2336800" y="14252925"/>
          <a:ext cx="889000" cy="6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22575</xdr:rowOff>
    </xdr:from>
    <xdr:to>
      <xdr:col>11</xdr:col>
      <xdr:colOff>31750</xdr:colOff>
      <xdr:row>83</xdr:row>
      <xdr:rowOff>31412</xdr:rowOff>
    </xdr:to>
    <xdr:cxnSp macro="">
      <xdr:nvCxnSpPr>
        <xdr:cNvPr id="204" name="直線コネクタ 203"/>
        <xdr:cNvCxnSpPr/>
      </xdr:nvCxnSpPr>
      <xdr:spPr>
        <a:xfrm flipV="1">
          <a:off x="1447800" y="14252925"/>
          <a:ext cx="889000" cy="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29542</xdr:rowOff>
    </xdr:from>
    <xdr:to>
      <xdr:col>23</xdr:col>
      <xdr:colOff>184150</xdr:colOff>
      <xdr:row>83</xdr:row>
      <xdr:rowOff>131142</xdr:rowOff>
    </xdr:to>
    <xdr:sp macro="" textlink="">
      <xdr:nvSpPr>
        <xdr:cNvPr id="214" name="楕円 213"/>
        <xdr:cNvSpPr/>
      </xdr:nvSpPr>
      <xdr:spPr>
        <a:xfrm>
          <a:off x="4902200" y="142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1619</xdr:rowOff>
    </xdr:from>
    <xdr:ext cx="762000" cy="259045"/>
    <xdr:sp macro="" textlink="">
      <xdr:nvSpPr>
        <xdr:cNvPr id="215" name="人件費・物件費等の状況該当値テキスト"/>
        <xdr:cNvSpPr txBox="1"/>
      </xdr:nvSpPr>
      <xdr:spPr>
        <a:xfrm>
          <a:off x="5041900" y="1423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41976</xdr:rowOff>
    </xdr:from>
    <xdr:to>
      <xdr:col>19</xdr:col>
      <xdr:colOff>184150</xdr:colOff>
      <xdr:row>83</xdr:row>
      <xdr:rowOff>143576</xdr:rowOff>
    </xdr:to>
    <xdr:sp macro="" textlink="">
      <xdr:nvSpPr>
        <xdr:cNvPr id="216" name="楕円 215"/>
        <xdr:cNvSpPr/>
      </xdr:nvSpPr>
      <xdr:spPr>
        <a:xfrm>
          <a:off x="4064000" y="142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128353</xdr:rowOff>
    </xdr:from>
    <xdr:ext cx="736600" cy="259045"/>
    <xdr:sp macro="" textlink="">
      <xdr:nvSpPr>
        <xdr:cNvPr id="217" name="テキスト ボックス 216"/>
        <xdr:cNvSpPr txBox="1"/>
      </xdr:nvSpPr>
      <xdr:spPr>
        <a:xfrm>
          <a:off x="3733800" y="14358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34257</xdr:rowOff>
    </xdr:from>
    <xdr:to>
      <xdr:col>15</xdr:col>
      <xdr:colOff>133350</xdr:colOff>
      <xdr:row>83</xdr:row>
      <xdr:rowOff>135857</xdr:rowOff>
    </xdr:to>
    <xdr:sp macro="" textlink="">
      <xdr:nvSpPr>
        <xdr:cNvPr id="218" name="楕円 217"/>
        <xdr:cNvSpPr/>
      </xdr:nvSpPr>
      <xdr:spPr>
        <a:xfrm>
          <a:off x="3175000" y="142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120634</xdr:rowOff>
    </xdr:from>
    <xdr:ext cx="762000" cy="259045"/>
    <xdr:sp macro="" textlink="">
      <xdr:nvSpPr>
        <xdr:cNvPr id="219" name="テキスト ボックス 218"/>
        <xdr:cNvSpPr txBox="1"/>
      </xdr:nvSpPr>
      <xdr:spPr>
        <a:xfrm>
          <a:off x="2844800" y="143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143225</xdr:rowOff>
    </xdr:from>
    <xdr:to>
      <xdr:col>11</xdr:col>
      <xdr:colOff>82550</xdr:colOff>
      <xdr:row>83</xdr:row>
      <xdr:rowOff>73375</xdr:rowOff>
    </xdr:to>
    <xdr:sp macro="" textlink="">
      <xdr:nvSpPr>
        <xdr:cNvPr id="220" name="楕円 219"/>
        <xdr:cNvSpPr/>
      </xdr:nvSpPr>
      <xdr:spPr>
        <a:xfrm>
          <a:off x="2286000" y="1420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58152</xdr:rowOff>
    </xdr:from>
    <xdr:ext cx="762000" cy="259045"/>
    <xdr:sp macro="" textlink="">
      <xdr:nvSpPr>
        <xdr:cNvPr id="221" name="テキスト ボックス 220"/>
        <xdr:cNvSpPr txBox="1"/>
      </xdr:nvSpPr>
      <xdr:spPr>
        <a:xfrm>
          <a:off x="1955800" y="1428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152062</xdr:rowOff>
    </xdr:from>
    <xdr:to>
      <xdr:col>7</xdr:col>
      <xdr:colOff>31750</xdr:colOff>
      <xdr:row>83</xdr:row>
      <xdr:rowOff>82212</xdr:rowOff>
    </xdr:to>
    <xdr:sp macro="" textlink="">
      <xdr:nvSpPr>
        <xdr:cNvPr id="222" name="楕円 221"/>
        <xdr:cNvSpPr/>
      </xdr:nvSpPr>
      <xdr:spPr>
        <a:xfrm>
          <a:off x="1397000" y="142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66989</xdr:rowOff>
    </xdr:from>
    <xdr:ext cx="762000" cy="259045"/>
    <xdr:sp macro="" textlink="">
      <xdr:nvSpPr>
        <xdr:cNvPr id="223" name="テキスト ボックス 222"/>
        <xdr:cNvSpPr txBox="1"/>
      </xdr:nvSpPr>
      <xdr:spPr>
        <a:xfrm>
          <a:off x="1066800" y="1429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退職不補充の実施等により、類似団体平均を下回っている。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今後も給与体系及び職員数の徹底した適正管理に努める。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99061</xdr:rowOff>
    </xdr:to>
    <xdr:cxnSp macro="">
      <xdr:nvCxnSpPr>
        <xdr:cNvPr id="257" name="直線コネクタ 256"/>
        <xdr:cNvCxnSpPr/>
      </xdr:nvCxnSpPr>
      <xdr:spPr>
        <a:xfrm>
          <a:off x="16179800" y="15015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99061</xdr:rowOff>
    </xdr:to>
    <xdr:cxnSp macro="">
      <xdr:nvCxnSpPr>
        <xdr:cNvPr id="260" name="直線コネクタ 259"/>
        <xdr:cNvCxnSpPr/>
      </xdr:nvCxnSpPr>
      <xdr:spPr>
        <a:xfrm>
          <a:off x="15290800" y="148945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45296</xdr:rowOff>
    </xdr:from>
    <xdr:to>
      <xdr:col>72</xdr:col>
      <xdr:colOff>203200</xdr:colOff>
      <xdr:row>86</xdr:row>
      <xdr:rowOff>149861</xdr:rowOff>
    </xdr:to>
    <xdr:cxnSp macro="">
      <xdr:nvCxnSpPr>
        <xdr:cNvPr id="263" name="直線コネクタ 262"/>
        <xdr:cNvCxnSpPr/>
      </xdr:nvCxnSpPr>
      <xdr:spPr>
        <a:xfrm>
          <a:off x="14401800" y="14789996"/>
          <a:ext cx="889000" cy="1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86</xdr:row>
      <xdr:rowOff>45296</xdr:rowOff>
    </xdr:to>
    <xdr:cxnSp macro="">
      <xdr:nvCxnSpPr>
        <xdr:cNvPr id="266" name="直線コネクタ 265"/>
        <xdr:cNvCxnSpPr/>
      </xdr:nvCxnSpPr>
      <xdr:spPr>
        <a:xfrm>
          <a:off x="13512800" y="1473369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6" name="楕円 275"/>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64788</xdr:rowOff>
    </xdr:from>
    <xdr:ext cx="762000" cy="259045"/>
    <xdr:sp macro="" textlink="">
      <xdr:nvSpPr>
        <xdr:cNvPr id="277" name="給与水準   （国との比較）該当値テキスト"/>
        <xdr:cNvSpPr txBox="1"/>
      </xdr:nvSpPr>
      <xdr:spPr>
        <a:xfrm>
          <a:off x="171069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8" name="楕円 277"/>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160038</xdr:rowOff>
    </xdr:from>
    <xdr:ext cx="736600" cy="259045"/>
    <xdr:sp macro="" textlink="">
      <xdr:nvSpPr>
        <xdr:cNvPr id="279" name="テキスト ボックス 278"/>
        <xdr:cNvSpPr txBox="1"/>
      </xdr:nvSpPr>
      <xdr:spPr>
        <a:xfrm>
          <a:off x="15798800" y="1473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80" name="楕円 279"/>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39388</xdr:rowOff>
    </xdr:from>
    <xdr:ext cx="762000" cy="259045"/>
    <xdr:sp macro="" textlink="">
      <xdr:nvSpPr>
        <xdr:cNvPr id="281" name="テキスト ボックス 280"/>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165946</xdr:rowOff>
    </xdr:from>
    <xdr:to>
      <xdr:col>68</xdr:col>
      <xdr:colOff>203200</xdr:colOff>
      <xdr:row>86</xdr:row>
      <xdr:rowOff>96096</xdr:rowOff>
    </xdr:to>
    <xdr:sp macro="" textlink="">
      <xdr:nvSpPr>
        <xdr:cNvPr id="282" name="楕円 281"/>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106273</xdr:rowOff>
    </xdr:from>
    <xdr:ext cx="762000" cy="259045"/>
    <xdr:sp macro="" textlink="">
      <xdr:nvSpPr>
        <xdr:cNvPr id="283" name="テキスト ボックス 282"/>
        <xdr:cNvSpPr txBox="1"/>
      </xdr:nvSpPr>
      <xdr:spPr>
        <a:xfrm>
          <a:off x="14020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84" name="楕円 283"/>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49970</xdr:rowOff>
    </xdr:from>
    <xdr:ext cx="762000" cy="259045"/>
    <xdr:sp macro="" textlink="">
      <xdr:nvSpPr>
        <xdr:cNvPr id="285" name="テキスト ボックス 284"/>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間委託等の推進を図っているものの、空港管理や保育所等を直営で運営しているため、類似団体と比較すると施設運営に係る人員を多く配置しなければならないため、平均を上回っているが、新規採用の抑制等により職員数の削減を実施しており、今後も定員管理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79738</xdr:rowOff>
    </xdr:from>
    <xdr:to>
      <xdr:col>81</xdr:col>
      <xdr:colOff>44450</xdr:colOff>
      <xdr:row>61</xdr:row>
      <xdr:rowOff>84564</xdr:rowOff>
    </xdr:to>
    <xdr:cxnSp macro="">
      <xdr:nvCxnSpPr>
        <xdr:cNvPr id="322" name="直線コネクタ 321"/>
        <xdr:cNvCxnSpPr/>
      </xdr:nvCxnSpPr>
      <xdr:spPr>
        <a:xfrm flipV="1">
          <a:off x="16179800" y="1053818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52505</xdr:rowOff>
    </xdr:from>
    <xdr:to>
      <xdr:col>77</xdr:col>
      <xdr:colOff>44450</xdr:colOff>
      <xdr:row>61</xdr:row>
      <xdr:rowOff>84564</xdr:rowOff>
    </xdr:to>
    <xdr:cxnSp macro="">
      <xdr:nvCxnSpPr>
        <xdr:cNvPr id="325" name="直線コネクタ 324"/>
        <xdr:cNvCxnSpPr/>
      </xdr:nvCxnSpPr>
      <xdr:spPr>
        <a:xfrm>
          <a:off x="15290800" y="10510955"/>
          <a:ext cx="889000" cy="3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42164</xdr:rowOff>
    </xdr:from>
    <xdr:to>
      <xdr:col>72</xdr:col>
      <xdr:colOff>203200</xdr:colOff>
      <xdr:row>61</xdr:row>
      <xdr:rowOff>52505</xdr:rowOff>
    </xdr:to>
    <xdr:cxnSp macro="">
      <xdr:nvCxnSpPr>
        <xdr:cNvPr id="328" name="直線コネクタ 327"/>
        <xdr:cNvCxnSpPr/>
      </xdr:nvCxnSpPr>
      <xdr:spPr>
        <a:xfrm>
          <a:off x="14401800" y="1050061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28376</xdr:rowOff>
    </xdr:from>
    <xdr:to>
      <xdr:col>68</xdr:col>
      <xdr:colOff>152400</xdr:colOff>
      <xdr:row>61</xdr:row>
      <xdr:rowOff>42164</xdr:rowOff>
    </xdr:to>
    <xdr:cxnSp macro="">
      <xdr:nvCxnSpPr>
        <xdr:cNvPr id="331" name="直線コネクタ 330"/>
        <xdr:cNvCxnSpPr/>
      </xdr:nvCxnSpPr>
      <xdr:spPr>
        <a:xfrm>
          <a:off x="13512800" y="1048682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41" name="楕円 340"/>
        <xdr:cNvSpPr/>
      </xdr:nvSpPr>
      <xdr:spPr>
        <a:xfrm>
          <a:off x="169672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1015</xdr:rowOff>
    </xdr:from>
    <xdr:ext cx="762000" cy="259045"/>
    <xdr:sp macro="" textlink="">
      <xdr:nvSpPr>
        <xdr:cNvPr id="342" name="定員管理の状況該当値テキスト"/>
        <xdr:cNvSpPr txBox="1"/>
      </xdr:nvSpPr>
      <xdr:spPr>
        <a:xfrm>
          <a:off x="17106900" y="1045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33764</xdr:rowOff>
    </xdr:from>
    <xdr:to>
      <xdr:col>77</xdr:col>
      <xdr:colOff>95250</xdr:colOff>
      <xdr:row>61</xdr:row>
      <xdr:rowOff>135364</xdr:rowOff>
    </xdr:to>
    <xdr:sp macro="" textlink="">
      <xdr:nvSpPr>
        <xdr:cNvPr id="343" name="楕円 342"/>
        <xdr:cNvSpPr/>
      </xdr:nvSpPr>
      <xdr:spPr>
        <a:xfrm>
          <a:off x="16129000" y="104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120141</xdr:rowOff>
    </xdr:from>
    <xdr:ext cx="736600" cy="259045"/>
    <xdr:sp macro="" textlink="">
      <xdr:nvSpPr>
        <xdr:cNvPr id="344" name="テキスト ボックス 343"/>
        <xdr:cNvSpPr txBox="1"/>
      </xdr:nvSpPr>
      <xdr:spPr>
        <a:xfrm>
          <a:off x="15798800" y="1057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1705</xdr:rowOff>
    </xdr:from>
    <xdr:to>
      <xdr:col>73</xdr:col>
      <xdr:colOff>44450</xdr:colOff>
      <xdr:row>61</xdr:row>
      <xdr:rowOff>103305</xdr:rowOff>
    </xdr:to>
    <xdr:sp macro="" textlink="">
      <xdr:nvSpPr>
        <xdr:cNvPr id="345" name="楕円 344"/>
        <xdr:cNvSpPr/>
      </xdr:nvSpPr>
      <xdr:spPr>
        <a:xfrm>
          <a:off x="15240000" y="104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88082</xdr:rowOff>
    </xdr:from>
    <xdr:ext cx="762000" cy="259045"/>
    <xdr:sp macro="" textlink="">
      <xdr:nvSpPr>
        <xdr:cNvPr id="346" name="テキスト ボックス 345"/>
        <xdr:cNvSpPr txBox="1"/>
      </xdr:nvSpPr>
      <xdr:spPr>
        <a:xfrm>
          <a:off x="14909800" y="1054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162814</xdr:rowOff>
    </xdr:from>
    <xdr:to>
      <xdr:col>68</xdr:col>
      <xdr:colOff>203200</xdr:colOff>
      <xdr:row>61</xdr:row>
      <xdr:rowOff>92964</xdr:rowOff>
    </xdr:to>
    <xdr:sp macro="" textlink="">
      <xdr:nvSpPr>
        <xdr:cNvPr id="347" name="楕円 346"/>
        <xdr:cNvSpPr/>
      </xdr:nvSpPr>
      <xdr:spPr>
        <a:xfrm>
          <a:off x="14351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77741</xdr:rowOff>
    </xdr:from>
    <xdr:ext cx="762000" cy="259045"/>
    <xdr:sp macro="" textlink="">
      <xdr:nvSpPr>
        <xdr:cNvPr id="348" name="テキスト ボックス 347"/>
        <xdr:cNvSpPr txBox="1"/>
      </xdr:nvSpPr>
      <xdr:spPr>
        <a:xfrm>
          <a:off x="14020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149026</xdr:rowOff>
    </xdr:from>
    <xdr:to>
      <xdr:col>64</xdr:col>
      <xdr:colOff>152400</xdr:colOff>
      <xdr:row>61</xdr:row>
      <xdr:rowOff>79176</xdr:rowOff>
    </xdr:to>
    <xdr:sp macro="" textlink="">
      <xdr:nvSpPr>
        <xdr:cNvPr id="349" name="楕円 348"/>
        <xdr:cNvSpPr/>
      </xdr:nvSpPr>
      <xdr:spPr>
        <a:xfrm>
          <a:off x="13462000" y="1043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63953</xdr:rowOff>
    </xdr:from>
    <xdr:ext cx="762000" cy="259045"/>
    <xdr:sp macro="" textlink="">
      <xdr:nvSpPr>
        <xdr:cNvPr id="350" name="テキスト ボックス 349"/>
        <xdr:cNvSpPr txBox="1"/>
      </xdr:nvSpPr>
      <xdr:spPr>
        <a:xfrm>
          <a:off x="13131800" y="1052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上回り、昨年度から変動はない。少しずつ減少傾向にあるが、公共施設長寿命化事業等の施設整備により元利償還金の大幅な減少は見込めない。今後も普通交付税の減少が予想されることから、地方債発行額を償還額以下に抑制するなどにより、引き続き水準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22860</xdr:rowOff>
    </xdr:to>
    <xdr:cxnSp macro="">
      <xdr:nvCxnSpPr>
        <xdr:cNvPr id="381" name="直線コネクタ 380"/>
        <xdr:cNvCxnSpPr/>
      </xdr:nvCxnSpPr>
      <xdr:spPr>
        <a:xfrm>
          <a:off x="16179800" y="7395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22860</xdr:rowOff>
    </xdr:to>
    <xdr:cxnSp macro="">
      <xdr:nvCxnSpPr>
        <xdr:cNvPr id="384" name="直線コネクタ 383"/>
        <xdr:cNvCxnSpPr/>
      </xdr:nvCxnSpPr>
      <xdr:spPr>
        <a:xfrm>
          <a:off x="15290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71120</xdr:rowOff>
    </xdr:to>
    <xdr:cxnSp macro="">
      <xdr:nvCxnSpPr>
        <xdr:cNvPr id="387" name="直線コネクタ 386"/>
        <xdr:cNvCxnSpPr/>
      </xdr:nvCxnSpPr>
      <xdr:spPr>
        <a:xfrm flipV="1">
          <a:off x="14401800" y="73952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90424</xdr:rowOff>
    </xdr:to>
    <xdr:cxnSp macro="">
      <xdr:nvCxnSpPr>
        <xdr:cNvPr id="390" name="直線コネクタ 389"/>
        <xdr:cNvCxnSpPr/>
      </xdr:nvCxnSpPr>
      <xdr:spPr>
        <a:xfrm flipV="1">
          <a:off x="13512800" y="74434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400" name="楕円 399"/>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115587</xdr:rowOff>
    </xdr:from>
    <xdr:ext cx="762000" cy="259045"/>
    <xdr:sp macro="" textlink="">
      <xdr:nvSpPr>
        <xdr:cNvPr id="401" name="公債費負担の状況該当値テキスト"/>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2" name="楕円 401"/>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3" name="テキスト ボックス 402"/>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4" name="楕円 403"/>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5" name="テキスト ボックス 404"/>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6" name="楕円 405"/>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7" name="テキスト ボックス 406"/>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39624</xdr:rowOff>
    </xdr:from>
    <xdr:to>
      <xdr:col>64</xdr:col>
      <xdr:colOff>152400</xdr:colOff>
      <xdr:row>43</xdr:row>
      <xdr:rowOff>141224</xdr:rowOff>
    </xdr:to>
    <xdr:sp macro="" textlink="">
      <xdr:nvSpPr>
        <xdr:cNvPr id="408" name="楕円 407"/>
        <xdr:cNvSpPr/>
      </xdr:nvSpPr>
      <xdr:spPr>
        <a:xfrm>
          <a:off x="13462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126001</xdr:rowOff>
    </xdr:from>
    <xdr:ext cx="762000" cy="259045"/>
    <xdr:sp macro="" textlink="">
      <xdr:nvSpPr>
        <xdr:cNvPr id="409" name="テキスト ボックス 408"/>
        <xdr:cNvSpPr txBox="1"/>
      </xdr:nvSpPr>
      <xdr:spPr>
        <a:xfrm>
          <a:off x="13131800" y="749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ポイント減少している。主な要因は、昨年度の大型建設事業に係る公営企業等繰入見込額分の差額である。普通会計では、地方債発行額を公債費元金償還額以下に抑制している効果により、地方債残高は着実に減少しているものの、それに伴い基準財政需要額算入見込額も減少している。今後も地方債現在高の減少を計画的に進めるとともに、地方債発行額の抑制や行財政改革を推進し、引き続き水準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168910</xdr:rowOff>
    </xdr:from>
    <xdr:to>
      <xdr:col>81</xdr:col>
      <xdr:colOff>44450</xdr:colOff>
      <xdr:row>17</xdr:row>
      <xdr:rowOff>94121</xdr:rowOff>
    </xdr:to>
    <xdr:cxnSp macro="">
      <xdr:nvCxnSpPr>
        <xdr:cNvPr id="443" name="直線コネクタ 442"/>
        <xdr:cNvCxnSpPr/>
      </xdr:nvCxnSpPr>
      <xdr:spPr>
        <a:xfrm flipV="1">
          <a:off x="16179800" y="2740660"/>
          <a:ext cx="8382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15028</xdr:rowOff>
    </xdr:from>
    <xdr:to>
      <xdr:col>77</xdr:col>
      <xdr:colOff>44450</xdr:colOff>
      <xdr:row>17</xdr:row>
      <xdr:rowOff>94121</xdr:rowOff>
    </xdr:to>
    <xdr:cxnSp macro="">
      <xdr:nvCxnSpPr>
        <xdr:cNvPr id="446" name="直線コネクタ 445"/>
        <xdr:cNvCxnSpPr/>
      </xdr:nvCxnSpPr>
      <xdr:spPr>
        <a:xfrm>
          <a:off x="15290800" y="2929678"/>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34713</xdr:rowOff>
    </xdr:from>
    <xdr:to>
      <xdr:col>72</xdr:col>
      <xdr:colOff>203200</xdr:colOff>
      <xdr:row>17</xdr:row>
      <xdr:rowOff>15028</xdr:rowOff>
    </xdr:to>
    <xdr:cxnSp macro="">
      <xdr:nvCxnSpPr>
        <xdr:cNvPr id="449" name="直線コネクタ 448"/>
        <xdr:cNvCxnSpPr/>
      </xdr:nvCxnSpPr>
      <xdr:spPr>
        <a:xfrm>
          <a:off x="14401800" y="2435013"/>
          <a:ext cx="889000" cy="4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34713</xdr:rowOff>
    </xdr:from>
    <xdr:to>
      <xdr:col>68</xdr:col>
      <xdr:colOff>152400</xdr:colOff>
      <xdr:row>15</xdr:row>
      <xdr:rowOff>136737</xdr:rowOff>
    </xdr:to>
    <xdr:cxnSp macro="">
      <xdr:nvCxnSpPr>
        <xdr:cNvPr id="452" name="直線コネクタ 451"/>
        <xdr:cNvCxnSpPr/>
      </xdr:nvCxnSpPr>
      <xdr:spPr>
        <a:xfrm flipV="1">
          <a:off x="13512800" y="2435013"/>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118110</xdr:rowOff>
    </xdr:from>
    <xdr:to>
      <xdr:col>81</xdr:col>
      <xdr:colOff>95250</xdr:colOff>
      <xdr:row>16</xdr:row>
      <xdr:rowOff>48260</xdr:rowOff>
    </xdr:to>
    <xdr:sp macro="" textlink="">
      <xdr:nvSpPr>
        <xdr:cNvPr id="462" name="楕円 461"/>
        <xdr:cNvSpPr/>
      </xdr:nvSpPr>
      <xdr:spPr>
        <a:xfrm>
          <a:off x="16967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90187</xdr:rowOff>
    </xdr:from>
    <xdr:ext cx="762000" cy="259045"/>
    <xdr:sp macro="" textlink="">
      <xdr:nvSpPr>
        <xdr:cNvPr id="463" name="将来負担の状況該当値テキスト"/>
        <xdr:cNvSpPr txBox="1"/>
      </xdr:nvSpPr>
      <xdr:spPr>
        <a:xfrm>
          <a:off x="171069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43321</xdr:rowOff>
    </xdr:from>
    <xdr:to>
      <xdr:col>77</xdr:col>
      <xdr:colOff>95250</xdr:colOff>
      <xdr:row>17</xdr:row>
      <xdr:rowOff>144921</xdr:rowOff>
    </xdr:to>
    <xdr:sp macro="" textlink="">
      <xdr:nvSpPr>
        <xdr:cNvPr id="464" name="楕円 463"/>
        <xdr:cNvSpPr/>
      </xdr:nvSpPr>
      <xdr:spPr>
        <a:xfrm>
          <a:off x="16129000" y="29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129698</xdr:rowOff>
    </xdr:from>
    <xdr:ext cx="736600" cy="259045"/>
    <xdr:sp macro="" textlink="">
      <xdr:nvSpPr>
        <xdr:cNvPr id="465" name="テキスト ボックス 464"/>
        <xdr:cNvSpPr txBox="1"/>
      </xdr:nvSpPr>
      <xdr:spPr>
        <a:xfrm>
          <a:off x="15798800" y="3044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135678</xdr:rowOff>
    </xdr:from>
    <xdr:to>
      <xdr:col>73</xdr:col>
      <xdr:colOff>44450</xdr:colOff>
      <xdr:row>17</xdr:row>
      <xdr:rowOff>65828</xdr:rowOff>
    </xdr:to>
    <xdr:sp macro="" textlink="">
      <xdr:nvSpPr>
        <xdr:cNvPr id="466" name="楕円 465"/>
        <xdr:cNvSpPr/>
      </xdr:nvSpPr>
      <xdr:spPr>
        <a:xfrm>
          <a:off x="15240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50605</xdr:rowOff>
    </xdr:from>
    <xdr:ext cx="762000" cy="259045"/>
    <xdr:sp macro="" textlink="">
      <xdr:nvSpPr>
        <xdr:cNvPr id="467" name="テキスト ボックス 466"/>
        <xdr:cNvSpPr txBox="1"/>
      </xdr:nvSpPr>
      <xdr:spPr>
        <a:xfrm>
          <a:off x="14909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155363</xdr:rowOff>
    </xdr:from>
    <xdr:to>
      <xdr:col>68</xdr:col>
      <xdr:colOff>203200</xdr:colOff>
      <xdr:row>14</xdr:row>
      <xdr:rowOff>85513</xdr:rowOff>
    </xdr:to>
    <xdr:sp macro="" textlink="">
      <xdr:nvSpPr>
        <xdr:cNvPr id="468" name="楕円 467"/>
        <xdr:cNvSpPr/>
      </xdr:nvSpPr>
      <xdr:spPr>
        <a:xfrm>
          <a:off x="14351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70290</xdr:rowOff>
    </xdr:from>
    <xdr:ext cx="762000" cy="259045"/>
    <xdr:sp macro="" textlink="">
      <xdr:nvSpPr>
        <xdr:cNvPr id="469" name="テキスト ボックス 468"/>
        <xdr:cNvSpPr txBox="1"/>
      </xdr:nvSpPr>
      <xdr:spPr>
        <a:xfrm>
          <a:off x="14020800" y="247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85937</xdr:rowOff>
    </xdr:from>
    <xdr:to>
      <xdr:col>64</xdr:col>
      <xdr:colOff>152400</xdr:colOff>
      <xdr:row>16</xdr:row>
      <xdr:rowOff>16087</xdr:rowOff>
    </xdr:to>
    <xdr:sp macro="" textlink="">
      <xdr:nvSpPr>
        <xdr:cNvPr id="470" name="楕円 469"/>
        <xdr:cNvSpPr/>
      </xdr:nvSpPr>
      <xdr:spPr>
        <a:xfrm>
          <a:off x="13462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864</xdr:rowOff>
    </xdr:from>
    <xdr:ext cx="762000" cy="259045"/>
    <xdr:sp macro="" textlink="">
      <xdr:nvSpPr>
        <xdr:cNvPr id="471" name="テキスト ボックス 470"/>
        <xdr:cNvSpPr txBox="1"/>
      </xdr:nvSpPr>
      <xdr:spPr>
        <a:xfrm>
          <a:off x="13131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
2,419
105.62
4,531,810
4,494,071
37,604
2,377,715
6,818,718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低くなっているが、要因としてゴミ処理業務や消防業務等を一部事務組合で行っていることがある一方、空港管理や保育所等を直営で運営していることから、人口１人当たりの決算額では類似団体平均を上回っている状況であり、今後はこれらも含めた人件費関係全般について、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10414</xdr:rowOff>
    </xdr:from>
    <xdr:to>
      <xdr:col>24</xdr:col>
      <xdr:colOff>25400</xdr:colOff>
      <xdr:row>35</xdr:row>
      <xdr:rowOff>56134</xdr:rowOff>
    </xdr:to>
    <xdr:cxnSp macro="">
      <xdr:nvCxnSpPr>
        <xdr:cNvPr id="64" name="直線コネクタ 63"/>
        <xdr:cNvCxnSpPr/>
      </xdr:nvCxnSpPr>
      <xdr:spPr>
        <a:xfrm>
          <a:off x="3987800" y="60111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10414</xdr:rowOff>
    </xdr:from>
    <xdr:to>
      <xdr:col>19</xdr:col>
      <xdr:colOff>187325</xdr:colOff>
      <xdr:row>35</xdr:row>
      <xdr:rowOff>14986</xdr:rowOff>
    </xdr:to>
    <xdr:cxnSp macro="">
      <xdr:nvCxnSpPr>
        <xdr:cNvPr id="67" name="直線コネクタ 66"/>
        <xdr:cNvCxnSpPr/>
      </xdr:nvCxnSpPr>
      <xdr:spPr>
        <a:xfrm flipV="1">
          <a:off x="3098800" y="6011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5842</xdr:rowOff>
    </xdr:from>
    <xdr:to>
      <xdr:col>15</xdr:col>
      <xdr:colOff>98425</xdr:colOff>
      <xdr:row>35</xdr:row>
      <xdr:rowOff>14986</xdr:rowOff>
    </xdr:to>
    <xdr:cxnSp macro="">
      <xdr:nvCxnSpPr>
        <xdr:cNvPr id="70" name="直線コネクタ 69"/>
        <xdr:cNvCxnSpPr/>
      </xdr:nvCxnSpPr>
      <xdr:spPr>
        <a:xfrm>
          <a:off x="2209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5842</xdr:rowOff>
    </xdr:from>
    <xdr:to>
      <xdr:col>11</xdr:col>
      <xdr:colOff>9525</xdr:colOff>
      <xdr:row>35</xdr:row>
      <xdr:rowOff>24130</xdr:rowOff>
    </xdr:to>
    <xdr:cxnSp macro="">
      <xdr:nvCxnSpPr>
        <xdr:cNvPr id="73" name="直線コネクタ 72"/>
        <xdr:cNvCxnSpPr/>
      </xdr:nvCxnSpPr>
      <xdr:spPr>
        <a:xfrm flipV="1">
          <a:off x="1320800" y="6006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xdr:rowOff>
    </xdr:from>
    <xdr:to>
      <xdr:col>24</xdr:col>
      <xdr:colOff>76200</xdr:colOff>
      <xdr:row>35</xdr:row>
      <xdr:rowOff>106934</xdr:rowOff>
    </xdr:to>
    <xdr:sp macro="" textlink="">
      <xdr:nvSpPr>
        <xdr:cNvPr id="83" name="楕円 82"/>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21861</xdr:rowOff>
    </xdr:from>
    <xdr:ext cx="762000" cy="259045"/>
    <xdr:sp macro="" textlink="">
      <xdr:nvSpPr>
        <xdr:cNvPr id="84" name="人件費該当値テキスト"/>
        <xdr:cNvSpPr txBox="1"/>
      </xdr:nvSpPr>
      <xdr:spPr>
        <a:xfrm>
          <a:off x="4914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131064</xdr:rowOff>
    </xdr:from>
    <xdr:to>
      <xdr:col>20</xdr:col>
      <xdr:colOff>38100</xdr:colOff>
      <xdr:row>35</xdr:row>
      <xdr:rowOff>61214</xdr:rowOff>
    </xdr:to>
    <xdr:sp macro="" textlink="">
      <xdr:nvSpPr>
        <xdr:cNvPr id="85" name="楕円 84"/>
        <xdr:cNvSpPr/>
      </xdr:nvSpPr>
      <xdr:spPr>
        <a:xfrm>
          <a:off x="3937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71391</xdr:rowOff>
    </xdr:from>
    <xdr:ext cx="736600" cy="259045"/>
    <xdr:sp macro="" textlink="">
      <xdr:nvSpPr>
        <xdr:cNvPr id="86" name="テキスト ボックス 85"/>
        <xdr:cNvSpPr txBox="1"/>
      </xdr:nvSpPr>
      <xdr:spPr>
        <a:xfrm>
          <a:off x="3606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135636</xdr:rowOff>
    </xdr:from>
    <xdr:to>
      <xdr:col>15</xdr:col>
      <xdr:colOff>149225</xdr:colOff>
      <xdr:row>35</xdr:row>
      <xdr:rowOff>65786</xdr:rowOff>
    </xdr:to>
    <xdr:sp macro="" textlink="">
      <xdr:nvSpPr>
        <xdr:cNvPr id="87" name="楕円 86"/>
        <xdr:cNvSpPr/>
      </xdr:nvSpPr>
      <xdr:spPr>
        <a:xfrm>
          <a:off x="3048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75963</xdr:rowOff>
    </xdr:from>
    <xdr:ext cx="762000" cy="259045"/>
    <xdr:sp macro="" textlink="">
      <xdr:nvSpPr>
        <xdr:cNvPr id="88" name="テキスト ボックス 87"/>
        <xdr:cNvSpPr txBox="1"/>
      </xdr:nvSpPr>
      <xdr:spPr>
        <a:xfrm>
          <a:off x="2717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126492</xdr:rowOff>
    </xdr:from>
    <xdr:to>
      <xdr:col>11</xdr:col>
      <xdr:colOff>60325</xdr:colOff>
      <xdr:row>35</xdr:row>
      <xdr:rowOff>56642</xdr:rowOff>
    </xdr:to>
    <xdr:sp macro="" textlink="">
      <xdr:nvSpPr>
        <xdr:cNvPr id="89" name="楕円 88"/>
        <xdr:cNvSpPr/>
      </xdr:nvSpPr>
      <xdr:spPr>
        <a:xfrm>
          <a:off x="2159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66819</xdr:rowOff>
    </xdr:from>
    <xdr:ext cx="762000" cy="259045"/>
    <xdr:sp macro="" textlink="">
      <xdr:nvSpPr>
        <xdr:cNvPr id="90" name="テキスト ボックス 89"/>
        <xdr:cNvSpPr txBox="1"/>
      </xdr:nvSpPr>
      <xdr:spPr>
        <a:xfrm>
          <a:off x="1828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1" name="楕円 90"/>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2" name="テキスト ボックス 91"/>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類似団体を下回っているが、物価の上昇、電気料金の引き上げ等により年々上昇傾向にあるため、今後も経常経費の節減を徹底し、上昇の抑制を図る。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35560</xdr:rowOff>
    </xdr:to>
    <xdr:cxnSp macro="">
      <xdr:nvCxnSpPr>
        <xdr:cNvPr id="125" name="直線コネクタ 124"/>
        <xdr:cNvCxnSpPr/>
      </xdr:nvCxnSpPr>
      <xdr:spPr>
        <a:xfrm>
          <a:off x="15671800" y="2755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12700</xdr:rowOff>
    </xdr:to>
    <xdr:cxnSp macro="">
      <xdr:nvCxnSpPr>
        <xdr:cNvPr id="128" name="直線コネクタ 127"/>
        <xdr:cNvCxnSpPr/>
      </xdr:nvCxnSpPr>
      <xdr:spPr>
        <a:xfrm>
          <a:off x="14782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142240</xdr:rowOff>
    </xdr:from>
    <xdr:to>
      <xdr:col>73</xdr:col>
      <xdr:colOff>180975</xdr:colOff>
      <xdr:row>16</xdr:row>
      <xdr:rowOff>5080</xdr:rowOff>
    </xdr:to>
    <xdr:cxnSp macro="">
      <xdr:nvCxnSpPr>
        <xdr:cNvPr id="131" name="直線コネクタ 130"/>
        <xdr:cNvCxnSpPr/>
      </xdr:nvCxnSpPr>
      <xdr:spPr>
        <a:xfrm>
          <a:off x="13893800" y="25425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73660</xdr:rowOff>
    </xdr:from>
    <xdr:to>
      <xdr:col>69</xdr:col>
      <xdr:colOff>92075</xdr:colOff>
      <xdr:row>14</xdr:row>
      <xdr:rowOff>142240</xdr:rowOff>
    </xdr:to>
    <xdr:cxnSp macro="">
      <xdr:nvCxnSpPr>
        <xdr:cNvPr id="134" name="直線コネクタ 133"/>
        <xdr:cNvCxnSpPr/>
      </xdr:nvCxnSpPr>
      <xdr:spPr>
        <a:xfrm>
          <a:off x="13004800" y="247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4" name="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5"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48" name="楕円 147"/>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49" name="テキスト ボックス 148"/>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0" name="楕円 149"/>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31767</xdr:rowOff>
    </xdr:from>
    <xdr:ext cx="762000" cy="259045"/>
    <xdr:sp macro="" textlink="">
      <xdr:nvSpPr>
        <xdr:cNvPr id="151" name="テキスト ボックス 150"/>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22860</xdr:rowOff>
    </xdr:from>
    <xdr:to>
      <xdr:col>65</xdr:col>
      <xdr:colOff>53975</xdr:colOff>
      <xdr:row>14</xdr:row>
      <xdr:rowOff>124460</xdr:rowOff>
    </xdr:to>
    <xdr:sp macro="" textlink="">
      <xdr:nvSpPr>
        <xdr:cNvPr id="152" name="楕円 151"/>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134637</xdr:rowOff>
    </xdr:from>
    <xdr:ext cx="762000" cy="259045"/>
    <xdr:sp macro="" textlink="">
      <xdr:nvSpPr>
        <xdr:cNvPr id="153" name="テキスト ボックス 152"/>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類似団体平均を下回っており、今後も扶助費支出の決定には、適正な管理を徹底する。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0</xdr:rowOff>
    </xdr:to>
    <xdr:cxnSp macro="">
      <xdr:nvCxnSpPr>
        <xdr:cNvPr id="185" name="直線コネクタ 184"/>
        <xdr:cNvCxnSpPr/>
      </xdr:nvCxnSpPr>
      <xdr:spPr>
        <a:xfrm flipV="1">
          <a:off x="3987800" y="9232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12700</xdr:rowOff>
    </xdr:to>
    <xdr:cxnSp macro="">
      <xdr:nvCxnSpPr>
        <xdr:cNvPr id="188" name="直線コネクタ 187"/>
        <xdr:cNvCxnSpPr/>
      </xdr:nvCxnSpPr>
      <xdr:spPr>
        <a:xfrm flipV="1">
          <a:off x="3098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12700</xdr:rowOff>
    </xdr:to>
    <xdr:cxnSp macro="">
      <xdr:nvCxnSpPr>
        <xdr:cNvPr id="191" name="直線コネクタ 190"/>
        <xdr:cNvCxnSpPr/>
      </xdr:nvCxnSpPr>
      <xdr:spPr>
        <a:xfrm>
          <a:off x="2209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12700</xdr:rowOff>
    </xdr:to>
    <xdr:cxnSp macro="">
      <xdr:nvCxnSpPr>
        <xdr:cNvPr id="194" name="直線コネクタ 193"/>
        <xdr:cNvCxnSpPr/>
      </xdr:nvCxnSpPr>
      <xdr:spPr>
        <a:xfrm flipV="1">
          <a:off x="1320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4" name="楕円 203"/>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5"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120650</xdr:rowOff>
    </xdr:from>
    <xdr:to>
      <xdr:col>20</xdr:col>
      <xdr:colOff>38100</xdr:colOff>
      <xdr:row>54</xdr:row>
      <xdr:rowOff>50800</xdr:rowOff>
    </xdr:to>
    <xdr:sp macro="" textlink="">
      <xdr:nvSpPr>
        <xdr:cNvPr id="206" name="楕円 205"/>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60977</xdr:rowOff>
    </xdr:from>
    <xdr:ext cx="736600" cy="259045"/>
    <xdr:sp macro="" textlink="">
      <xdr:nvSpPr>
        <xdr:cNvPr id="207" name="テキスト ボックス 206"/>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8" name="楕円 207"/>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9" name="テキスト ボックス 208"/>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10" name="楕円 209"/>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11" name="テキスト ボックス 210"/>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2" name="楕円 211"/>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3" name="テキスト ボックス 212"/>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公営企業への赤字補填的な繰出金の影響により増加傾向にあったが、各公営企業の経費節減、地方債の活用による繰出金の削減等により減少傾向に転じており、類似団体より下回っている。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今後も経常経費の抑制に努め、財政の健全化に努める。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54</xdr:row>
      <xdr:rowOff>127000</xdr:rowOff>
    </xdr:to>
    <xdr:cxnSp macro="">
      <xdr:nvCxnSpPr>
        <xdr:cNvPr id="245" name="直線コネクタ 244"/>
        <xdr:cNvCxnSpPr/>
      </xdr:nvCxnSpPr>
      <xdr:spPr>
        <a:xfrm flipV="1">
          <a:off x="15671800" y="9370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146050</xdr:rowOff>
    </xdr:to>
    <xdr:cxnSp macro="">
      <xdr:nvCxnSpPr>
        <xdr:cNvPr id="248" name="直線コネクタ 247"/>
        <xdr:cNvCxnSpPr/>
      </xdr:nvCxnSpPr>
      <xdr:spPr>
        <a:xfrm flipV="1">
          <a:off x="14782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146050</xdr:rowOff>
    </xdr:from>
    <xdr:to>
      <xdr:col>73</xdr:col>
      <xdr:colOff>180975</xdr:colOff>
      <xdr:row>54</xdr:row>
      <xdr:rowOff>168910</xdr:rowOff>
    </xdr:to>
    <xdr:cxnSp macro="">
      <xdr:nvCxnSpPr>
        <xdr:cNvPr id="251" name="直線コネクタ 250"/>
        <xdr:cNvCxnSpPr/>
      </xdr:nvCxnSpPr>
      <xdr:spPr>
        <a:xfrm flipV="1">
          <a:off x="13893800" y="9404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168910</xdr:rowOff>
    </xdr:from>
    <xdr:to>
      <xdr:col>69</xdr:col>
      <xdr:colOff>92075</xdr:colOff>
      <xdr:row>55</xdr:row>
      <xdr:rowOff>12700</xdr:rowOff>
    </xdr:to>
    <xdr:cxnSp macro="">
      <xdr:nvCxnSpPr>
        <xdr:cNvPr id="254" name="直線コネクタ 253"/>
        <xdr:cNvCxnSpPr/>
      </xdr:nvCxnSpPr>
      <xdr:spPr>
        <a:xfrm flipV="1">
          <a:off x="13004800" y="9427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64" name="楕円 263"/>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77487</xdr:rowOff>
    </xdr:from>
    <xdr:ext cx="762000" cy="259045"/>
    <xdr:sp macro="" textlink="">
      <xdr:nvSpPr>
        <xdr:cNvPr id="265" name="その他該当値テキスト"/>
        <xdr:cNvSpPr txBox="1"/>
      </xdr:nvSpPr>
      <xdr:spPr>
        <a:xfrm>
          <a:off x="16598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66" name="楕円 265"/>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7" name="テキスト ボックス 266"/>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95250</xdr:rowOff>
    </xdr:from>
    <xdr:to>
      <xdr:col>74</xdr:col>
      <xdr:colOff>31750</xdr:colOff>
      <xdr:row>55</xdr:row>
      <xdr:rowOff>25400</xdr:rowOff>
    </xdr:to>
    <xdr:sp macro="" textlink="">
      <xdr:nvSpPr>
        <xdr:cNvPr id="268" name="楕円 267"/>
        <xdr:cNvSpPr/>
      </xdr:nvSpPr>
      <xdr:spPr>
        <a:xfrm>
          <a:off x="14732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35577</xdr:rowOff>
    </xdr:from>
    <xdr:ext cx="762000" cy="259045"/>
    <xdr:sp macro="" textlink="">
      <xdr:nvSpPr>
        <xdr:cNvPr id="269" name="テキスト ボックス 268"/>
        <xdr:cNvSpPr txBox="1"/>
      </xdr:nvSpPr>
      <xdr:spPr>
        <a:xfrm>
          <a:off x="14401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118110</xdr:rowOff>
    </xdr:from>
    <xdr:to>
      <xdr:col>69</xdr:col>
      <xdr:colOff>142875</xdr:colOff>
      <xdr:row>55</xdr:row>
      <xdr:rowOff>48260</xdr:rowOff>
    </xdr:to>
    <xdr:sp macro="" textlink="">
      <xdr:nvSpPr>
        <xdr:cNvPr id="270" name="楕円 269"/>
        <xdr:cNvSpPr/>
      </xdr:nvSpPr>
      <xdr:spPr>
        <a:xfrm>
          <a:off x="13843000" y="93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58437</xdr:rowOff>
    </xdr:from>
    <xdr:ext cx="762000" cy="259045"/>
    <xdr:sp macro="" textlink="">
      <xdr:nvSpPr>
        <xdr:cNvPr id="271" name="テキスト ボックス 270"/>
        <xdr:cNvSpPr txBox="1"/>
      </xdr:nvSpPr>
      <xdr:spPr>
        <a:xfrm>
          <a:off x="13512800" y="914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72" name="楕円 271"/>
        <xdr:cNvSpPr/>
      </xdr:nvSpPr>
      <xdr:spPr>
        <a:xfrm>
          <a:off x="12954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73677</xdr:rowOff>
    </xdr:from>
    <xdr:ext cx="762000" cy="259045"/>
    <xdr:sp macro="" textlink="">
      <xdr:nvSpPr>
        <xdr:cNvPr id="273" name="テキスト ボックス 272"/>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ポイント上回っているが、これはゴミ処理、消防事務及び学校給食を一部事務組合により実施しているため負担金が多額になっているためである。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今後も町同様、一部事務組合においても財政の健全化に努める。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83566</xdr:rowOff>
    </xdr:to>
    <xdr:cxnSp macro="">
      <xdr:nvCxnSpPr>
        <xdr:cNvPr id="303" name="直線コネクタ 302"/>
        <xdr:cNvCxnSpPr/>
      </xdr:nvCxnSpPr>
      <xdr:spPr>
        <a:xfrm>
          <a:off x="15671800" y="6422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78994</xdr:rowOff>
    </xdr:to>
    <xdr:cxnSp macro="">
      <xdr:nvCxnSpPr>
        <xdr:cNvPr id="306" name="直線コネクタ 305"/>
        <xdr:cNvCxnSpPr/>
      </xdr:nvCxnSpPr>
      <xdr:spPr>
        <a:xfrm>
          <a:off x="14782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60706</xdr:rowOff>
    </xdr:to>
    <xdr:cxnSp macro="">
      <xdr:nvCxnSpPr>
        <xdr:cNvPr id="309" name="直線コネクタ 308"/>
        <xdr:cNvCxnSpPr/>
      </xdr:nvCxnSpPr>
      <xdr:spPr>
        <a:xfrm flipV="1">
          <a:off x="13893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106426</xdr:rowOff>
    </xdr:to>
    <xdr:cxnSp macro="">
      <xdr:nvCxnSpPr>
        <xdr:cNvPr id="312" name="直線コネクタ 311"/>
        <xdr:cNvCxnSpPr/>
      </xdr:nvCxnSpPr>
      <xdr:spPr>
        <a:xfrm flipV="1">
          <a:off x="13004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2" name="楕円 321"/>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3"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4" name="楕円 323"/>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5" name="テキスト ボックス 324"/>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6" name="楕円 325"/>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7" name="テキスト ボックス 32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8" name="楕円 327"/>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9" name="テキスト ボックス 328"/>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0" name="楕円 329"/>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1" name="テキスト ボックス 330"/>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近年、大型建設事業が集中した影響により、地方債元利償還が増加していることから、類似団体平均を</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ポイント上回っている。さらに公債費に準ずる費用を併せると、人口１人当たりの決算額は類似団体平均を上回る状況となっている。</a:t>
          </a:r>
        </a:p>
        <a:p>
          <a:r>
            <a:rPr kumimoji="1" lang="ja-JP" altLang="en-US" sz="1300">
              <a:latin typeface="ＭＳ Ｐゴシック" panose="020B0600070205080204" pitchFamily="50" charset="-128"/>
              <a:ea typeface="ＭＳ Ｐゴシック" panose="020B0600070205080204" pitchFamily="50" charset="-128"/>
            </a:rPr>
            <a:t>　これは、償還期限の短い過疎債、辺地債を利用しているため償還額が多額になっているためである。今後も地方債発行額が償還額を超えないよう発行額の抑制を図ることはもとより、交付税措置のある起債を積極的に活用するなど、財政の安定化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5080</xdr:rowOff>
    </xdr:to>
    <xdr:cxnSp macro="">
      <xdr:nvCxnSpPr>
        <xdr:cNvPr id="363" name="直線コネクタ 362"/>
        <xdr:cNvCxnSpPr/>
      </xdr:nvCxnSpPr>
      <xdr:spPr>
        <a:xfrm>
          <a:off x="3987800" y="13545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31750</xdr:rowOff>
    </xdr:to>
    <xdr:cxnSp macro="">
      <xdr:nvCxnSpPr>
        <xdr:cNvPr id="366" name="直線コネクタ 365"/>
        <xdr:cNvCxnSpPr/>
      </xdr:nvCxnSpPr>
      <xdr:spPr>
        <a:xfrm flipV="1">
          <a:off x="3098800" y="1354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31750</xdr:rowOff>
    </xdr:from>
    <xdr:to>
      <xdr:col>15</xdr:col>
      <xdr:colOff>98425</xdr:colOff>
      <xdr:row>79</xdr:row>
      <xdr:rowOff>66039</xdr:rowOff>
    </xdr:to>
    <xdr:cxnSp macro="">
      <xdr:nvCxnSpPr>
        <xdr:cNvPr id="369" name="直線コネクタ 368"/>
        <xdr:cNvCxnSpPr/>
      </xdr:nvCxnSpPr>
      <xdr:spPr>
        <a:xfrm flipV="1">
          <a:off x="2209800" y="135763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66039</xdr:rowOff>
    </xdr:from>
    <xdr:to>
      <xdr:col>11</xdr:col>
      <xdr:colOff>9525</xdr:colOff>
      <xdr:row>79</xdr:row>
      <xdr:rowOff>123189</xdr:rowOff>
    </xdr:to>
    <xdr:cxnSp macro="">
      <xdr:nvCxnSpPr>
        <xdr:cNvPr id="372" name="直線コネクタ 371"/>
        <xdr:cNvCxnSpPr/>
      </xdr:nvCxnSpPr>
      <xdr:spPr>
        <a:xfrm flipV="1">
          <a:off x="1320800" y="136105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125730</xdr:rowOff>
    </xdr:from>
    <xdr:to>
      <xdr:col>24</xdr:col>
      <xdr:colOff>76200</xdr:colOff>
      <xdr:row>79</xdr:row>
      <xdr:rowOff>55880</xdr:rowOff>
    </xdr:to>
    <xdr:sp macro="" textlink="">
      <xdr:nvSpPr>
        <xdr:cNvPr id="382" name="楕円 381"/>
        <xdr:cNvSpPr/>
      </xdr:nvSpPr>
      <xdr:spPr>
        <a:xfrm>
          <a:off x="4775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97807</xdr:rowOff>
    </xdr:from>
    <xdr:ext cx="762000" cy="259045"/>
    <xdr:sp macro="" textlink="">
      <xdr:nvSpPr>
        <xdr:cNvPr id="383" name="公債費該当値テキスト"/>
        <xdr:cNvSpPr txBox="1"/>
      </xdr:nvSpPr>
      <xdr:spPr>
        <a:xfrm>
          <a:off x="4914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84" name="楕円 383"/>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85" name="テキスト ボックス 384"/>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152400</xdr:rowOff>
    </xdr:from>
    <xdr:to>
      <xdr:col>15</xdr:col>
      <xdr:colOff>149225</xdr:colOff>
      <xdr:row>79</xdr:row>
      <xdr:rowOff>82550</xdr:rowOff>
    </xdr:to>
    <xdr:sp macro="" textlink="">
      <xdr:nvSpPr>
        <xdr:cNvPr id="386" name="楕円 385"/>
        <xdr:cNvSpPr/>
      </xdr:nvSpPr>
      <xdr:spPr>
        <a:xfrm>
          <a:off x="3048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67327</xdr:rowOff>
    </xdr:from>
    <xdr:ext cx="762000" cy="259045"/>
    <xdr:sp macro="" textlink="">
      <xdr:nvSpPr>
        <xdr:cNvPr id="387" name="テキスト ボックス 386"/>
        <xdr:cNvSpPr txBox="1"/>
      </xdr:nvSpPr>
      <xdr:spPr>
        <a:xfrm>
          <a:off x="2717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15239</xdr:rowOff>
    </xdr:from>
    <xdr:to>
      <xdr:col>11</xdr:col>
      <xdr:colOff>60325</xdr:colOff>
      <xdr:row>79</xdr:row>
      <xdr:rowOff>116839</xdr:rowOff>
    </xdr:to>
    <xdr:sp macro="" textlink="">
      <xdr:nvSpPr>
        <xdr:cNvPr id="388" name="楕円 387"/>
        <xdr:cNvSpPr/>
      </xdr:nvSpPr>
      <xdr:spPr>
        <a:xfrm>
          <a:off x="2159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101616</xdr:rowOff>
    </xdr:from>
    <xdr:ext cx="762000" cy="259045"/>
    <xdr:sp macro="" textlink="">
      <xdr:nvSpPr>
        <xdr:cNvPr id="389" name="テキスト ボックス 388"/>
        <xdr:cNvSpPr txBox="1"/>
      </xdr:nvSpPr>
      <xdr:spPr>
        <a:xfrm>
          <a:off x="1828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72389</xdr:rowOff>
    </xdr:from>
    <xdr:to>
      <xdr:col>6</xdr:col>
      <xdr:colOff>171450</xdr:colOff>
      <xdr:row>80</xdr:row>
      <xdr:rowOff>2539</xdr:rowOff>
    </xdr:to>
    <xdr:sp macro="" textlink="">
      <xdr:nvSpPr>
        <xdr:cNvPr id="390" name="楕円 389"/>
        <xdr:cNvSpPr/>
      </xdr:nvSpPr>
      <xdr:spPr>
        <a:xfrm>
          <a:off x="1270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158766</xdr:rowOff>
    </xdr:from>
    <xdr:ext cx="762000" cy="259045"/>
    <xdr:sp macro="" textlink="">
      <xdr:nvSpPr>
        <xdr:cNvPr id="391" name="テキスト ボックス 390"/>
        <xdr:cNvSpPr txBox="1"/>
      </xdr:nvSpPr>
      <xdr:spPr>
        <a:xfrm>
          <a:off x="939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ポイント下回っており、主な要因は普通建設事業の減少によるものである。</a:t>
          </a:r>
        </a:p>
        <a:p>
          <a:r>
            <a:rPr kumimoji="1" lang="ja-JP" altLang="en-US" sz="1300">
              <a:latin typeface="ＭＳ Ｐゴシック" panose="020B0600070205080204" pitchFamily="50" charset="-128"/>
              <a:ea typeface="ＭＳ Ｐゴシック" panose="020B0600070205080204" pitchFamily="50" charset="-128"/>
            </a:rPr>
            <a:t>　今後も、実質公債費比率等を勘案し、適正な事業の執行に努める。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92710</xdr:rowOff>
    </xdr:from>
    <xdr:to>
      <xdr:col>82</xdr:col>
      <xdr:colOff>107950</xdr:colOff>
      <xdr:row>74</xdr:row>
      <xdr:rowOff>115570</xdr:rowOff>
    </xdr:to>
    <xdr:cxnSp macro="">
      <xdr:nvCxnSpPr>
        <xdr:cNvPr id="428" name="直線コネクタ 427"/>
        <xdr:cNvCxnSpPr/>
      </xdr:nvCxnSpPr>
      <xdr:spPr>
        <a:xfrm>
          <a:off x="15671800" y="127800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92710</xdr:rowOff>
    </xdr:from>
    <xdr:to>
      <xdr:col>78</xdr:col>
      <xdr:colOff>69850</xdr:colOff>
      <xdr:row>74</xdr:row>
      <xdr:rowOff>92710</xdr:rowOff>
    </xdr:to>
    <xdr:cxnSp macro="">
      <xdr:nvCxnSpPr>
        <xdr:cNvPr id="431" name="直線コネクタ 430"/>
        <xdr:cNvCxnSpPr/>
      </xdr:nvCxnSpPr>
      <xdr:spPr>
        <a:xfrm>
          <a:off x="14782800" y="12780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29845</xdr:rowOff>
    </xdr:from>
    <xdr:to>
      <xdr:col>73</xdr:col>
      <xdr:colOff>180975</xdr:colOff>
      <xdr:row>74</xdr:row>
      <xdr:rowOff>92710</xdr:rowOff>
    </xdr:to>
    <xdr:cxnSp macro="">
      <xdr:nvCxnSpPr>
        <xdr:cNvPr id="434" name="直線コネクタ 433"/>
        <xdr:cNvCxnSpPr/>
      </xdr:nvCxnSpPr>
      <xdr:spPr>
        <a:xfrm>
          <a:off x="13893800" y="127171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29845</xdr:rowOff>
    </xdr:from>
    <xdr:to>
      <xdr:col>69</xdr:col>
      <xdr:colOff>92075</xdr:colOff>
      <xdr:row>74</xdr:row>
      <xdr:rowOff>58420</xdr:rowOff>
    </xdr:to>
    <xdr:cxnSp macro="">
      <xdr:nvCxnSpPr>
        <xdr:cNvPr id="437" name="直線コネクタ 436"/>
        <xdr:cNvCxnSpPr/>
      </xdr:nvCxnSpPr>
      <xdr:spPr>
        <a:xfrm flipV="1">
          <a:off x="13004800" y="127171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64770</xdr:rowOff>
    </xdr:from>
    <xdr:to>
      <xdr:col>82</xdr:col>
      <xdr:colOff>158750</xdr:colOff>
      <xdr:row>74</xdr:row>
      <xdr:rowOff>166370</xdr:rowOff>
    </xdr:to>
    <xdr:sp macro="" textlink="">
      <xdr:nvSpPr>
        <xdr:cNvPr id="447" name="楕円 446"/>
        <xdr:cNvSpPr/>
      </xdr:nvSpPr>
      <xdr:spPr>
        <a:xfrm>
          <a:off x="16459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81297</xdr:rowOff>
    </xdr:from>
    <xdr:ext cx="762000" cy="259045"/>
    <xdr:sp macro="" textlink="">
      <xdr:nvSpPr>
        <xdr:cNvPr id="448" name="公債費以外該当値テキスト"/>
        <xdr:cNvSpPr txBox="1"/>
      </xdr:nvSpPr>
      <xdr:spPr>
        <a:xfrm>
          <a:off x="165989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41910</xdr:rowOff>
    </xdr:from>
    <xdr:to>
      <xdr:col>78</xdr:col>
      <xdr:colOff>120650</xdr:colOff>
      <xdr:row>74</xdr:row>
      <xdr:rowOff>143510</xdr:rowOff>
    </xdr:to>
    <xdr:sp macro="" textlink="">
      <xdr:nvSpPr>
        <xdr:cNvPr id="449" name="楕円 448"/>
        <xdr:cNvSpPr/>
      </xdr:nvSpPr>
      <xdr:spPr>
        <a:xfrm>
          <a:off x="15621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153687</xdr:rowOff>
    </xdr:from>
    <xdr:ext cx="736600" cy="259045"/>
    <xdr:sp macro="" textlink="">
      <xdr:nvSpPr>
        <xdr:cNvPr id="450" name="テキスト ボックス 449"/>
        <xdr:cNvSpPr txBox="1"/>
      </xdr:nvSpPr>
      <xdr:spPr>
        <a:xfrm>
          <a:off x="15290800" y="1249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41910</xdr:rowOff>
    </xdr:from>
    <xdr:to>
      <xdr:col>74</xdr:col>
      <xdr:colOff>31750</xdr:colOff>
      <xdr:row>74</xdr:row>
      <xdr:rowOff>143510</xdr:rowOff>
    </xdr:to>
    <xdr:sp macro="" textlink="">
      <xdr:nvSpPr>
        <xdr:cNvPr id="451" name="楕円 450"/>
        <xdr:cNvSpPr/>
      </xdr:nvSpPr>
      <xdr:spPr>
        <a:xfrm>
          <a:off x="14732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153687</xdr:rowOff>
    </xdr:from>
    <xdr:ext cx="762000" cy="259045"/>
    <xdr:sp macro="" textlink="">
      <xdr:nvSpPr>
        <xdr:cNvPr id="452" name="テキスト ボックス 451"/>
        <xdr:cNvSpPr txBox="1"/>
      </xdr:nvSpPr>
      <xdr:spPr>
        <a:xfrm>
          <a:off x="14401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150495</xdr:rowOff>
    </xdr:from>
    <xdr:to>
      <xdr:col>69</xdr:col>
      <xdr:colOff>142875</xdr:colOff>
      <xdr:row>74</xdr:row>
      <xdr:rowOff>80645</xdr:rowOff>
    </xdr:to>
    <xdr:sp macro="" textlink="">
      <xdr:nvSpPr>
        <xdr:cNvPr id="453" name="楕円 452"/>
        <xdr:cNvSpPr/>
      </xdr:nvSpPr>
      <xdr:spPr>
        <a:xfrm>
          <a:off x="138430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90822</xdr:rowOff>
    </xdr:from>
    <xdr:ext cx="762000" cy="259045"/>
    <xdr:sp macro="" textlink="">
      <xdr:nvSpPr>
        <xdr:cNvPr id="454" name="テキスト ボックス 453"/>
        <xdr:cNvSpPr txBox="1"/>
      </xdr:nvSpPr>
      <xdr:spPr>
        <a:xfrm>
          <a:off x="13512800" y="1243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5" name="楕円 454"/>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6" name="テキスト ボックス 455"/>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40315</xdr:rowOff>
    </xdr:from>
    <xdr:to>
      <xdr:col>29</xdr:col>
      <xdr:colOff>127000</xdr:colOff>
      <xdr:row>16</xdr:row>
      <xdr:rowOff>83650</xdr:rowOff>
    </xdr:to>
    <xdr:cxnSp macro="">
      <xdr:nvCxnSpPr>
        <xdr:cNvPr id="49" name="直線コネクタ 48"/>
        <xdr:cNvCxnSpPr/>
      </xdr:nvCxnSpPr>
      <xdr:spPr bwMode="auto">
        <a:xfrm>
          <a:off x="5003800" y="2831140"/>
          <a:ext cx="647700" cy="4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40315</xdr:rowOff>
    </xdr:from>
    <xdr:to>
      <xdr:col>26</xdr:col>
      <xdr:colOff>50800</xdr:colOff>
      <xdr:row>16</xdr:row>
      <xdr:rowOff>75805</xdr:rowOff>
    </xdr:to>
    <xdr:cxnSp macro="">
      <xdr:nvCxnSpPr>
        <xdr:cNvPr id="52" name="直線コネクタ 51"/>
        <xdr:cNvCxnSpPr/>
      </xdr:nvCxnSpPr>
      <xdr:spPr bwMode="auto">
        <a:xfrm flipV="1">
          <a:off x="4305300" y="2831140"/>
          <a:ext cx="698500" cy="3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75805</xdr:rowOff>
    </xdr:from>
    <xdr:to>
      <xdr:col>22</xdr:col>
      <xdr:colOff>114300</xdr:colOff>
      <xdr:row>16</xdr:row>
      <xdr:rowOff>125520</xdr:rowOff>
    </xdr:to>
    <xdr:cxnSp macro="">
      <xdr:nvCxnSpPr>
        <xdr:cNvPr id="55" name="直線コネクタ 54"/>
        <xdr:cNvCxnSpPr/>
      </xdr:nvCxnSpPr>
      <xdr:spPr bwMode="auto">
        <a:xfrm flipV="1">
          <a:off x="3606800" y="2866630"/>
          <a:ext cx="698500" cy="4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119957</xdr:rowOff>
    </xdr:from>
    <xdr:to>
      <xdr:col>18</xdr:col>
      <xdr:colOff>177800</xdr:colOff>
      <xdr:row>16</xdr:row>
      <xdr:rowOff>125520</xdr:rowOff>
    </xdr:to>
    <xdr:cxnSp macro="">
      <xdr:nvCxnSpPr>
        <xdr:cNvPr id="58" name="直線コネクタ 57"/>
        <xdr:cNvCxnSpPr/>
      </xdr:nvCxnSpPr>
      <xdr:spPr bwMode="auto">
        <a:xfrm>
          <a:off x="2908300" y="2910782"/>
          <a:ext cx="698500" cy="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32850</xdr:rowOff>
    </xdr:from>
    <xdr:to>
      <xdr:col>29</xdr:col>
      <xdr:colOff>177800</xdr:colOff>
      <xdr:row>16</xdr:row>
      <xdr:rowOff>134450</xdr:rowOff>
    </xdr:to>
    <xdr:sp macro="" textlink="">
      <xdr:nvSpPr>
        <xdr:cNvPr id="68" name="楕円 67"/>
        <xdr:cNvSpPr/>
      </xdr:nvSpPr>
      <xdr:spPr bwMode="auto">
        <a:xfrm>
          <a:off x="5600700" y="282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49377</xdr:rowOff>
    </xdr:from>
    <xdr:ext cx="762000" cy="259045"/>
    <xdr:sp macro="" textlink="">
      <xdr:nvSpPr>
        <xdr:cNvPr id="69" name="人口1人当たり決算額の推移該当値テキスト130"/>
        <xdr:cNvSpPr txBox="1"/>
      </xdr:nvSpPr>
      <xdr:spPr>
        <a:xfrm>
          <a:off x="5740400" y="266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160965</xdr:rowOff>
    </xdr:from>
    <xdr:to>
      <xdr:col>26</xdr:col>
      <xdr:colOff>101600</xdr:colOff>
      <xdr:row>16</xdr:row>
      <xdr:rowOff>91115</xdr:rowOff>
    </xdr:to>
    <xdr:sp macro="" textlink="">
      <xdr:nvSpPr>
        <xdr:cNvPr id="70" name="楕円 69"/>
        <xdr:cNvSpPr/>
      </xdr:nvSpPr>
      <xdr:spPr bwMode="auto">
        <a:xfrm>
          <a:off x="4953000" y="278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101292</xdr:rowOff>
    </xdr:from>
    <xdr:ext cx="736600" cy="259045"/>
    <xdr:sp macro="" textlink="">
      <xdr:nvSpPr>
        <xdr:cNvPr id="71" name="テキスト ボックス 70"/>
        <xdr:cNvSpPr txBox="1"/>
      </xdr:nvSpPr>
      <xdr:spPr>
        <a:xfrm>
          <a:off x="4622800" y="254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25005</xdr:rowOff>
    </xdr:from>
    <xdr:to>
      <xdr:col>22</xdr:col>
      <xdr:colOff>165100</xdr:colOff>
      <xdr:row>16</xdr:row>
      <xdr:rowOff>126605</xdr:rowOff>
    </xdr:to>
    <xdr:sp macro="" textlink="">
      <xdr:nvSpPr>
        <xdr:cNvPr id="72" name="楕円 71"/>
        <xdr:cNvSpPr/>
      </xdr:nvSpPr>
      <xdr:spPr bwMode="auto">
        <a:xfrm>
          <a:off x="4254500" y="281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136782</xdr:rowOff>
    </xdr:from>
    <xdr:ext cx="762000" cy="259045"/>
    <xdr:sp macro="" textlink="">
      <xdr:nvSpPr>
        <xdr:cNvPr id="73" name="テキスト ボックス 72"/>
        <xdr:cNvSpPr txBox="1"/>
      </xdr:nvSpPr>
      <xdr:spPr>
        <a:xfrm>
          <a:off x="3924300" y="258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74720</xdr:rowOff>
    </xdr:from>
    <xdr:to>
      <xdr:col>19</xdr:col>
      <xdr:colOff>38100</xdr:colOff>
      <xdr:row>17</xdr:row>
      <xdr:rowOff>4870</xdr:rowOff>
    </xdr:to>
    <xdr:sp macro="" textlink="">
      <xdr:nvSpPr>
        <xdr:cNvPr id="74" name="楕円 73"/>
        <xdr:cNvSpPr/>
      </xdr:nvSpPr>
      <xdr:spPr bwMode="auto">
        <a:xfrm>
          <a:off x="3556000" y="286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15047</xdr:rowOff>
    </xdr:from>
    <xdr:ext cx="762000" cy="259045"/>
    <xdr:sp macro="" textlink="">
      <xdr:nvSpPr>
        <xdr:cNvPr id="75" name="テキスト ボックス 74"/>
        <xdr:cNvSpPr txBox="1"/>
      </xdr:nvSpPr>
      <xdr:spPr>
        <a:xfrm>
          <a:off x="3225800" y="26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69157</xdr:rowOff>
    </xdr:from>
    <xdr:to>
      <xdr:col>15</xdr:col>
      <xdr:colOff>101600</xdr:colOff>
      <xdr:row>16</xdr:row>
      <xdr:rowOff>170757</xdr:rowOff>
    </xdr:to>
    <xdr:sp macro="" textlink="">
      <xdr:nvSpPr>
        <xdr:cNvPr id="76" name="楕円 75"/>
        <xdr:cNvSpPr/>
      </xdr:nvSpPr>
      <xdr:spPr bwMode="auto">
        <a:xfrm>
          <a:off x="2857500" y="2859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9484</xdr:rowOff>
    </xdr:from>
    <xdr:ext cx="762000" cy="259045"/>
    <xdr:sp macro="" textlink="">
      <xdr:nvSpPr>
        <xdr:cNvPr id="77" name="テキスト ボックス 76"/>
        <xdr:cNvSpPr txBox="1"/>
      </xdr:nvSpPr>
      <xdr:spPr>
        <a:xfrm>
          <a:off x="2527300" y="262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129294</xdr:rowOff>
    </xdr:from>
    <xdr:to>
      <xdr:col>29</xdr:col>
      <xdr:colOff>127000</xdr:colOff>
      <xdr:row>34</xdr:row>
      <xdr:rowOff>171745</xdr:rowOff>
    </xdr:to>
    <xdr:cxnSp macro="">
      <xdr:nvCxnSpPr>
        <xdr:cNvPr id="110" name="直線コネクタ 109"/>
        <xdr:cNvCxnSpPr/>
      </xdr:nvCxnSpPr>
      <xdr:spPr bwMode="auto">
        <a:xfrm>
          <a:off x="5003800" y="6396744"/>
          <a:ext cx="647700" cy="4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129294</xdr:rowOff>
    </xdr:from>
    <xdr:to>
      <xdr:col>26</xdr:col>
      <xdr:colOff>50800</xdr:colOff>
      <xdr:row>34</xdr:row>
      <xdr:rowOff>181712</xdr:rowOff>
    </xdr:to>
    <xdr:cxnSp macro="">
      <xdr:nvCxnSpPr>
        <xdr:cNvPr id="113" name="直線コネクタ 112"/>
        <xdr:cNvCxnSpPr/>
      </xdr:nvCxnSpPr>
      <xdr:spPr bwMode="auto">
        <a:xfrm flipV="1">
          <a:off x="4305300" y="6396744"/>
          <a:ext cx="698500" cy="52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181712</xdr:rowOff>
    </xdr:from>
    <xdr:to>
      <xdr:col>22</xdr:col>
      <xdr:colOff>114300</xdr:colOff>
      <xdr:row>34</xdr:row>
      <xdr:rowOff>212740</xdr:rowOff>
    </xdr:to>
    <xdr:cxnSp macro="">
      <xdr:nvCxnSpPr>
        <xdr:cNvPr id="116" name="直線コネクタ 115"/>
        <xdr:cNvCxnSpPr/>
      </xdr:nvCxnSpPr>
      <xdr:spPr bwMode="auto">
        <a:xfrm flipV="1">
          <a:off x="3606800" y="6449162"/>
          <a:ext cx="698500" cy="31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173772</xdr:rowOff>
    </xdr:from>
    <xdr:to>
      <xdr:col>18</xdr:col>
      <xdr:colOff>177800</xdr:colOff>
      <xdr:row>34</xdr:row>
      <xdr:rowOff>212740</xdr:rowOff>
    </xdr:to>
    <xdr:cxnSp macro="">
      <xdr:nvCxnSpPr>
        <xdr:cNvPr id="119" name="直線コネクタ 118"/>
        <xdr:cNvCxnSpPr/>
      </xdr:nvCxnSpPr>
      <xdr:spPr bwMode="auto">
        <a:xfrm>
          <a:off x="2908300" y="6441222"/>
          <a:ext cx="698500" cy="38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120945</xdr:rowOff>
    </xdr:from>
    <xdr:to>
      <xdr:col>29</xdr:col>
      <xdr:colOff>177800</xdr:colOff>
      <xdr:row>34</xdr:row>
      <xdr:rowOff>222545</xdr:rowOff>
    </xdr:to>
    <xdr:sp macro="" textlink="">
      <xdr:nvSpPr>
        <xdr:cNvPr id="129" name="楕円 128"/>
        <xdr:cNvSpPr/>
      </xdr:nvSpPr>
      <xdr:spPr bwMode="auto">
        <a:xfrm>
          <a:off x="5600700" y="6388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308922</xdr:rowOff>
    </xdr:from>
    <xdr:ext cx="762000" cy="259045"/>
    <xdr:sp macro="" textlink="">
      <xdr:nvSpPr>
        <xdr:cNvPr id="130" name="人口1人当たり決算額の推移該当値テキスト445"/>
        <xdr:cNvSpPr txBox="1"/>
      </xdr:nvSpPr>
      <xdr:spPr>
        <a:xfrm>
          <a:off x="5740400" y="623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78494</xdr:rowOff>
    </xdr:from>
    <xdr:to>
      <xdr:col>26</xdr:col>
      <xdr:colOff>101600</xdr:colOff>
      <xdr:row>34</xdr:row>
      <xdr:rowOff>180094</xdr:rowOff>
    </xdr:to>
    <xdr:sp macro="" textlink="">
      <xdr:nvSpPr>
        <xdr:cNvPr id="131" name="楕円 130"/>
        <xdr:cNvSpPr/>
      </xdr:nvSpPr>
      <xdr:spPr bwMode="auto">
        <a:xfrm>
          <a:off x="4953000" y="6345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190271</xdr:rowOff>
    </xdr:from>
    <xdr:ext cx="736600" cy="259045"/>
    <xdr:sp macro="" textlink="">
      <xdr:nvSpPr>
        <xdr:cNvPr id="132" name="テキスト ボックス 131"/>
        <xdr:cNvSpPr txBox="1"/>
      </xdr:nvSpPr>
      <xdr:spPr>
        <a:xfrm>
          <a:off x="4622800" y="611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130912</xdr:rowOff>
    </xdr:from>
    <xdr:to>
      <xdr:col>22</xdr:col>
      <xdr:colOff>165100</xdr:colOff>
      <xdr:row>34</xdr:row>
      <xdr:rowOff>232512</xdr:rowOff>
    </xdr:to>
    <xdr:sp macro="" textlink="">
      <xdr:nvSpPr>
        <xdr:cNvPr id="133" name="楕円 132"/>
        <xdr:cNvSpPr/>
      </xdr:nvSpPr>
      <xdr:spPr bwMode="auto">
        <a:xfrm>
          <a:off x="4254500" y="639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242689</xdr:rowOff>
    </xdr:from>
    <xdr:ext cx="762000" cy="259045"/>
    <xdr:sp macro="" textlink="">
      <xdr:nvSpPr>
        <xdr:cNvPr id="134" name="テキスト ボックス 133"/>
        <xdr:cNvSpPr txBox="1"/>
      </xdr:nvSpPr>
      <xdr:spPr>
        <a:xfrm>
          <a:off x="3924300" y="616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161940</xdr:rowOff>
    </xdr:from>
    <xdr:to>
      <xdr:col>19</xdr:col>
      <xdr:colOff>38100</xdr:colOff>
      <xdr:row>34</xdr:row>
      <xdr:rowOff>263541</xdr:rowOff>
    </xdr:to>
    <xdr:sp macro="" textlink="">
      <xdr:nvSpPr>
        <xdr:cNvPr id="135" name="楕円 134"/>
        <xdr:cNvSpPr/>
      </xdr:nvSpPr>
      <xdr:spPr bwMode="auto">
        <a:xfrm>
          <a:off x="3556000" y="642939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273717</xdr:rowOff>
    </xdr:from>
    <xdr:ext cx="762000" cy="259045"/>
    <xdr:sp macro="" textlink="">
      <xdr:nvSpPr>
        <xdr:cNvPr id="136" name="テキスト ボックス 135"/>
        <xdr:cNvSpPr txBox="1"/>
      </xdr:nvSpPr>
      <xdr:spPr>
        <a:xfrm>
          <a:off x="3225800" y="619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122972</xdr:rowOff>
    </xdr:from>
    <xdr:to>
      <xdr:col>15</xdr:col>
      <xdr:colOff>101600</xdr:colOff>
      <xdr:row>34</xdr:row>
      <xdr:rowOff>224572</xdr:rowOff>
    </xdr:to>
    <xdr:sp macro="" textlink="">
      <xdr:nvSpPr>
        <xdr:cNvPr id="137" name="楕円 136"/>
        <xdr:cNvSpPr/>
      </xdr:nvSpPr>
      <xdr:spPr bwMode="auto">
        <a:xfrm>
          <a:off x="2857500" y="639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234749</xdr:rowOff>
    </xdr:from>
    <xdr:ext cx="762000" cy="259045"/>
    <xdr:sp macro="" textlink="">
      <xdr:nvSpPr>
        <xdr:cNvPr id="138" name="テキスト ボックス 137"/>
        <xdr:cNvSpPr txBox="1"/>
      </xdr:nvSpPr>
      <xdr:spPr>
        <a:xfrm>
          <a:off x="2527300" y="615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
2,419
105.62
4,531,810
4,494,071
37,604
2,377,715
6,818,718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118057</xdr:rowOff>
    </xdr:from>
    <xdr:to>
      <xdr:col>24</xdr:col>
      <xdr:colOff>63500</xdr:colOff>
      <xdr:row>36</xdr:row>
      <xdr:rowOff>144089</xdr:rowOff>
    </xdr:to>
    <xdr:cxnSp macro="">
      <xdr:nvCxnSpPr>
        <xdr:cNvPr id="60" name="直線コネクタ 59"/>
        <xdr:cNvCxnSpPr/>
      </xdr:nvCxnSpPr>
      <xdr:spPr>
        <a:xfrm flipV="1">
          <a:off x="3797300" y="6290257"/>
          <a:ext cx="838200" cy="2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144089</xdr:rowOff>
    </xdr:from>
    <xdr:to>
      <xdr:col>19</xdr:col>
      <xdr:colOff>177800</xdr:colOff>
      <xdr:row>36</xdr:row>
      <xdr:rowOff>149269</xdr:rowOff>
    </xdr:to>
    <xdr:cxnSp macro="">
      <xdr:nvCxnSpPr>
        <xdr:cNvPr id="63" name="直線コネクタ 62"/>
        <xdr:cNvCxnSpPr/>
      </xdr:nvCxnSpPr>
      <xdr:spPr>
        <a:xfrm flipV="1">
          <a:off x="2908300" y="6316289"/>
          <a:ext cx="889000" cy="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149269</xdr:rowOff>
    </xdr:from>
    <xdr:to>
      <xdr:col>15</xdr:col>
      <xdr:colOff>50800</xdr:colOff>
      <xdr:row>36</xdr:row>
      <xdr:rowOff>164480</xdr:rowOff>
    </xdr:to>
    <xdr:cxnSp macro="">
      <xdr:nvCxnSpPr>
        <xdr:cNvPr id="66" name="直線コネクタ 65"/>
        <xdr:cNvCxnSpPr/>
      </xdr:nvCxnSpPr>
      <xdr:spPr>
        <a:xfrm flipV="1">
          <a:off x="2019300" y="6321469"/>
          <a:ext cx="889000" cy="1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160905</xdr:rowOff>
    </xdr:from>
    <xdr:to>
      <xdr:col>10</xdr:col>
      <xdr:colOff>114300</xdr:colOff>
      <xdr:row>36</xdr:row>
      <xdr:rowOff>164480</xdr:rowOff>
    </xdr:to>
    <xdr:cxnSp macro="">
      <xdr:nvCxnSpPr>
        <xdr:cNvPr id="69" name="直線コネクタ 68"/>
        <xdr:cNvCxnSpPr/>
      </xdr:nvCxnSpPr>
      <xdr:spPr>
        <a:xfrm>
          <a:off x="1130300" y="6333105"/>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67257</xdr:rowOff>
    </xdr:from>
    <xdr:to>
      <xdr:col>24</xdr:col>
      <xdr:colOff>114300</xdr:colOff>
      <xdr:row>36</xdr:row>
      <xdr:rowOff>168857</xdr:rowOff>
    </xdr:to>
    <xdr:sp macro="" textlink="">
      <xdr:nvSpPr>
        <xdr:cNvPr id="79" name="楕円 78"/>
        <xdr:cNvSpPr/>
      </xdr:nvSpPr>
      <xdr:spPr>
        <a:xfrm>
          <a:off x="4584700" y="62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90134</xdr:rowOff>
    </xdr:from>
    <xdr:ext cx="599010" cy="259045"/>
    <xdr:sp macro="" textlink="">
      <xdr:nvSpPr>
        <xdr:cNvPr id="80" name="人件費該当値テキスト"/>
        <xdr:cNvSpPr txBox="1"/>
      </xdr:nvSpPr>
      <xdr:spPr>
        <a:xfrm>
          <a:off x="4686300" y="609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93289</xdr:rowOff>
    </xdr:from>
    <xdr:to>
      <xdr:col>20</xdr:col>
      <xdr:colOff>38100</xdr:colOff>
      <xdr:row>37</xdr:row>
      <xdr:rowOff>23439</xdr:rowOff>
    </xdr:to>
    <xdr:sp macro="" textlink="">
      <xdr:nvSpPr>
        <xdr:cNvPr id="81" name="楕円 80"/>
        <xdr:cNvSpPr/>
      </xdr:nvSpPr>
      <xdr:spPr>
        <a:xfrm>
          <a:off x="3746500" y="626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39966</xdr:rowOff>
    </xdr:from>
    <xdr:ext cx="599010" cy="259045"/>
    <xdr:sp macro="" textlink="">
      <xdr:nvSpPr>
        <xdr:cNvPr id="82" name="テキスト ボックス 81"/>
        <xdr:cNvSpPr txBox="1"/>
      </xdr:nvSpPr>
      <xdr:spPr>
        <a:xfrm>
          <a:off x="3497795" y="60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98469</xdr:rowOff>
    </xdr:from>
    <xdr:to>
      <xdr:col>15</xdr:col>
      <xdr:colOff>101600</xdr:colOff>
      <xdr:row>37</xdr:row>
      <xdr:rowOff>28619</xdr:rowOff>
    </xdr:to>
    <xdr:sp macro="" textlink="">
      <xdr:nvSpPr>
        <xdr:cNvPr id="83" name="楕円 82"/>
        <xdr:cNvSpPr/>
      </xdr:nvSpPr>
      <xdr:spPr>
        <a:xfrm>
          <a:off x="2857500" y="62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45146</xdr:rowOff>
    </xdr:from>
    <xdr:ext cx="599010" cy="259045"/>
    <xdr:sp macro="" textlink="">
      <xdr:nvSpPr>
        <xdr:cNvPr id="84" name="テキスト ボックス 83"/>
        <xdr:cNvSpPr txBox="1"/>
      </xdr:nvSpPr>
      <xdr:spPr>
        <a:xfrm>
          <a:off x="2608795" y="604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113680</xdr:rowOff>
    </xdr:from>
    <xdr:to>
      <xdr:col>10</xdr:col>
      <xdr:colOff>165100</xdr:colOff>
      <xdr:row>37</xdr:row>
      <xdr:rowOff>43830</xdr:rowOff>
    </xdr:to>
    <xdr:sp macro="" textlink="">
      <xdr:nvSpPr>
        <xdr:cNvPr id="85" name="楕円 84"/>
        <xdr:cNvSpPr/>
      </xdr:nvSpPr>
      <xdr:spPr>
        <a:xfrm>
          <a:off x="1968500" y="62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60357</xdr:rowOff>
    </xdr:from>
    <xdr:ext cx="599010" cy="259045"/>
    <xdr:sp macro="" textlink="">
      <xdr:nvSpPr>
        <xdr:cNvPr id="86" name="テキスト ボックス 85"/>
        <xdr:cNvSpPr txBox="1"/>
      </xdr:nvSpPr>
      <xdr:spPr>
        <a:xfrm>
          <a:off x="1719795" y="606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110105</xdr:rowOff>
    </xdr:from>
    <xdr:to>
      <xdr:col>6</xdr:col>
      <xdr:colOff>38100</xdr:colOff>
      <xdr:row>37</xdr:row>
      <xdr:rowOff>40255</xdr:rowOff>
    </xdr:to>
    <xdr:sp macro="" textlink="">
      <xdr:nvSpPr>
        <xdr:cNvPr id="87" name="楕円 86"/>
        <xdr:cNvSpPr/>
      </xdr:nvSpPr>
      <xdr:spPr>
        <a:xfrm>
          <a:off x="1079500" y="628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56782</xdr:rowOff>
    </xdr:from>
    <xdr:ext cx="599010" cy="259045"/>
    <xdr:sp macro="" textlink="">
      <xdr:nvSpPr>
        <xdr:cNvPr id="88" name="テキスト ボックス 87"/>
        <xdr:cNvSpPr txBox="1"/>
      </xdr:nvSpPr>
      <xdr:spPr>
        <a:xfrm>
          <a:off x="830795" y="605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60459</xdr:rowOff>
    </xdr:from>
    <xdr:to>
      <xdr:col>24</xdr:col>
      <xdr:colOff>63500</xdr:colOff>
      <xdr:row>57</xdr:row>
      <xdr:rowOff>64402</xdr:rowOff>
    </xdr:to>
    <xdr:cxnSp macro="">
      <xdr:nvCxnSpPr>
        <xdr:cNvPr id="119" name="直線コネクタ 118"/>
        <xdr:cNvCxnSpPr/>
      </xdr:nvCxnSpPr>
      <xdr:spPr>
        <a:xfrm>
          <a:off x="3797300" y="9833109"/>
          <a:ext cx="8382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60459</xdr:rowOff>
    </xdr:from>
    <xdr:to>
      <xdr:col>19</xdr:col>
      <xdr:colOff>177800</xdr:colOff>
      <xdr:row>57</xdr:row>
      <xdr:rowOff>87623</xdr:rowOff>
    </xdr:to>
    <xdr:cxnSp macro="">
      <xdr:nvCxnSpPr>
        <xdr:cNvPr id="122" name="直線コネクタ 121"/>
        <xdr:cNvCxnSpPr/>
      </xdr:nvCxnSpPr>
      <xdr:spPr>
        <a:xfrm flipV="1">
          <a:off x="2908300" y="9833109"/>
          <a:ext cx="8890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87623</xdr:rowOff>
    </xdr:from>
    <xdr:to>
      <xdr:col>15</xdr:col>
      <xdr:colOff>50800</xdr:colOff>
      <xdr:row>57</xdr:row>
      <xdr:rowOff>126354</xdr:rowOff>
    </xdr:to>
    <xdr:cxnSp macro="">
      <xdr:nvCxnSpPr>
        <xdr:cNvPr id="125" name="直線コネクタ 124"/>
        <xdr:cNvCxnSpPr/>
      </xdr:nvCxnSpPr>
      <xdr:spPr>
        <a:xfrm flipV="1">
          <a:off x="2019300" y="9860273"/>
          <a:ext cx="8890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124918</xdr:rowOff>
    </xdr:from>
    <xdr:to>
      <xdr:col>10</xdr:col>
      <xdr:colOff>114300</xdr:colOff>
      <xdr:row>57</xdr:row>
      <xdr:rowOff>126354</xdr:rowOff>
    </xdr:to>
    <xdr:cxnSp macro="">
      <xdr:nvCxnSpPr>
        <xdr:cNvPr id="128" name="直線コネクタ 127"/>
        <xdr:cNvCxnSpPr/>
      </xdr:nvCxnSpPr>
      <xdr:spPr>
        <a:xfrm>
          <a:off x="1130300" y="9897568"/>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13602</xdr:rowOff>
    </xdr:from>
    <xdr:to>
      <xdr:col>24</xdr:col>
      <xdr:colOff>114300</xdr:colOff>
      <xdr:row>57</xdr:row>
      <xdr:rowOff>115202</xdr:rowOff>
    </xdr:to>
    <xdr:sp macro="" textlink="">
      <xdr:nvSpPr>
        <xdr:cNvPr id="138" name="楕円 137"/>
        <xdr:cNvSpPr/>
      </xdr:nvSpPr>
      <xdr:spPr>
        <a:xfrm>
          <a:off x="4584700" y="978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36479</xdr:rowOff>
    </xdr:from>
    <xdr:ext cx="599010" cy="259045"/>
    <xdr:sp macro="" textlink="">
      <xdr:nvSpPr>
        <xdr:cNvPr id="139" name="物件費該当値テキスト"/>
        <xdr:cNvSpPr txBox="1"/>
      </xdr:nvSpPr>
      <xdr:spPr>
        <a:xfrm>
          <a:off x="4686300" y="963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9659</xdr:rowOff>
    </xdr:from>
    <xdr:to>
      <xdr:col>20</xdr:col>
      <xdr:colOff>38100</xdr:colOff>
      <xdr:row>57</xdr:row>
      <xdr:rowOff>111259</xdr:rowOff>
    </xdr:to>
    <xdr:sp macro="" textlink="">
      <xdr:nvSpPr>
        <xdr:cNvPr id="140" name="楕円 139"/>
        <xdr:cNvSpPr/>
      </xdr:nvSpPr>
      <xdr:spPr>
        <a:xfrm>
          <a:off x="3746500" y="97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127786</xdr:rowOff>
    </xdr:from>
    <xdr:ext cx="599010" cy="259045"/>
    <xdr:sp macro="" textlink="">
      <xdr:nvSpPr>
        <xdr:cNvPr id="141" name="テキスト ボックス 140"/>
        <xdr:cNvSpPr txBox="1"/>
      </xdr:nvSpPr>
      <xdr:spPr>
        <a:xfrm>
          <a:off x="3497795" y="955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36823</xdr:rowOff>
    </xdr:from>
    <xdr:to>
      <xdr:col>15</xdr:col>
      <xdr:colOff>101600</xdr:colOff>
      <xdr:row>57</xdr:row>
      <xdr:rowOff>138423</xdr:rowOff>
    </xdr:to>
    <xdr:sp macro="" textlink="">
      <xdr:nvSpPr>
        <xdr:cNvPr id="142" name="楕円 141"/>
        <xdr:cNvSpPr/>
      </xdr:nvSpPr>
      <xdr:spPr>
        <a:xfrm>
          <a:off x="2857500" y="98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154950</xdr:rowOff>
    </xdr:from>
    <xdr:ext cx="599010" cy="259045"/>
    <xdr:sp macro="" textlink="">
      <xdr:nvSpPr>
        <xdr:cNvPr id="143" name="テキスト ボックス 142"/>
        <xdr:cNvSpPr txBox="1"/>
      </xdr:nvSpPr>
      <xdr:spPr>
        <a:xfrm>
          <a:off x="2608795" y="958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75554</xdr:rowOff>
    </xdr:from>
    <xdr:to>
      <xdr:col>10</xdr:col>
      <xdr:colOff>165100</xdr:colOff>
      <xdr:row>58</xdr:row>
      <xdr:rowOff>5704</xdr:rowOff>
    </xdr:to>
    <xdr:sp macro="" textlink="">
      <xdr:nvSpPr>
        <xdr:cNvPr id="144" name="楕円 143"/>
        <xdr:cNvSpPr/>
      </xdr:nvSpPr>
      <xdr:spPr>
        <a:xfrm>
          <a:off x="1968500" y="98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168281</xdr:rowOff>
    </xdr:from>
    <xdr:ext cx="599010" cy="259045"/>
    <xdr:sp macro="" textlink="">
      <xdr:nvSpPr>
        <xdr:cNvPr id="145" name="テキスト ボックス 144"/>
        <xdr:cNvSpPr txBox="1"/>
      </xdr:nvSpPr>
      <xdr:spPr>
        <a:xfrm>
          <a:off x="1719795" y="994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74118</xdr:rowOff>
    </xdr:from>
    <xdr:to>
      <xdr:col>6</xdr:col>
      <xdr:colOff>38100</xdr:colOff>
      <xdr:row>58</xdr:row>
      <xdr:rowOff>4268</xdr:rowOff>
    </xdr:to>
    <xdr:sp macro="" textlink="">
      <xdr:nvSpPr>
        <xdr:cNvPr id="146" name="楕円 145"/>
        <xdr:cNvSpPr/>
      </xdr:nvSpPr>
      <xdr:spPr>
        <a:xfrm>
          <a:off x="1079500" y="98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20795</xdr:rowOff>
    </xdr:from>
    <xdr:ext cx="599010" cy="259045"/>
    <xdr:sp macro="" textlink="">
      <xdr:nvSpPr>
        <xdr:cNvPr id="147" name="テキスト ボックス 146"/>
        <xdr:cNvSpPr txBox="1"/>
      </xdr:nvSpPr>
      <xdr:spPr>
        <a:xfrm>
          <a:off x="830795" y="962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20289</xdr:rowOff>
    </xdr:from>
    <xdr:to>
      <xdr:col>24</xdr:col>
      <xdr:colOff>63500</xdr:colOff>
      <xdr:row>77</xdr:row>
      <xdr:rowOff>72949</xdr:rowOff>
    </xdr:to>
    <xdr:cxnSp macro="">
      <xdr:nvCxnSpPr>
        <xdr:cNvPr id="174" name="直線コネクタ 173"/>
        <xdr:cNvCxnSpPr/>
      </xdr:nvCxnSpPr>
      <xdr:spPr>
        <a:xfrm>
          <a:off x="3797300" y="13221939"/>
          <a:ext cx="838200" cy="5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137967</xdr:rowOff>
    </xdr:from>
    <xdr:to>
      <xdr:col>19</xdr:col>
      <xdr:colOff>177800</xdr:colOff>
      <xdr:row>77</xdr:row>
      <xdr:rowOff>20289</xdr:rowOff>
    </xdr:to>
    <xdr:cxnSp macro="">
      <xdr:nvCxnSpPr>
        <xdr:cNvPr id="177" name="直線コネクタ 176"/>
        <xdr:cNvCxnSpPr/>
      </xdr:nvCxnSpPr>
      <xdr:spPr>
        <a:xfrm>
          <a:off x="2908300" y="13168167"/>
          <a:ext cx="889000" cy="5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137967</xdr:rowOff>
    </xdr:from>
    <xdr:to>
      <xdr:col>15</xdr:col>
      <xdr:colOff>50800</xdr:colOff>
      <xdr:row>77</xdr:row>
      <xdr:rowOff>66590</xdr:rowOff>
    </xdr:to>
    <xdr:cxnSp macro="">
      <xdr:nvCxnSpPr>
        <xdr:cNvPr id="180" name="直線コネクタ 179"/>
        <xdr:cNvCxnSpPr/>
      </xdr:nvCxnSpPr>
      <xdr:spPr>
        <a:xfrm flipV="1">
          <a:off x="2019300" y="13168167"/>
          <a:ext cx="889000" cy="10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30159</xdr:rowOff>
    </xdr:from>
    <xdr:to>
      <xdr:col>10</xdr:col>
      <xdr:colOff>114300</xdr:colOff>
      <xdr:row>77</xdr:row>
      <xdr:rowOff>66590</xdr:rowOff>
    </xdr:to>
    <xdr:cxnSp macro="">
      <xdr:nvCxnSpPr>
        <xdr:cNvPr id="183" name="直線コネクタ 182"/>
        <xdr:cNvCxnSpPr/>
      </xdr:nvCxnSpPr>
      <xdr:spPr>
        <a:xfrm>
          <a:off x="1130300" y="13231809"/>
          <a:ext cx="889000" cy="3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22149</xdr:rowOff>
    </xdr:from>
    <xdr:to>
      <xdr:col>24</xdr:col>
      <xdr:colOff>114300</xdr:colOff>
      <xdr:row>77</xdr:row>
      <xdr:rowOff>123749</xdr:rowOff>
    </xdr:to>
    <xdr:sp macro="" textlink="">
      <xdr:nvSpPr>
        <xdr:cNvPr id="193" name="楕円 192"/>
        <xdr:cNvSpPr/>
      </xdr:nvSpPr>
      <xdr:spPr>
        <a:xfrm>
          <a:off x="4584700" y="132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45026</xdr:rowOff>
    </xdr:from>
    <xdr:ext cx="534377" cy="259045"/>
    <xdr:sp macro="" textlink="">
      <xdr:nvSpPr>
        <xdr:cNvPr id="194" name="維持補修費該当値テキスト"/>
        <xdr:cNvSpPr txBox="1"/>
      </xdr:nvSpPr>
      <xdr:spPr>
        <a:xfrm>
          <a:off x="4686300" y="1307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140939</xdr:rowOff>
    </xdr:from>
    <xdr:to>
      <xdr:col>20</xdr:col>
      <xdr:colOff>38100</xdr:colOff>
      <xdr:row>77</xdr:row>
      <xdr:rowOff>71089</xdr:rowOff>
    </xdr:to>
    <xdr:sp macro="" textlink="">
      <xdr:nvSpPr>
        <xdr:cNvPr id="195" name="楕円 194"/>
        <xdr:cNvSpPr/>
      </xdr:nvSpPr>
      <xdr:spPr>
        <a:xfrm>
          <a:off x="3746500" y="131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87616</xdr:rowOff>
    </xdr:from>
    <xdr:ext cx="534377" cy="259045"/>
    <xdr:sp macro="" textlink="">
      <xdr:nvSpPr>
        <xdr:cNvPr id="196" name="テキスト ボックス 195"/>
        <xdr:cNvSpPr txBox="1"/>
      </xdr:nvSpPr>
      <xdr:spPr>
        <a:xfrm>
          <a:off x="3530111" y="129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87167</xdr:rowOff>
    </xdr:from>
    <xdr:to>
      <xdr:col>15</xdr:col>
      <xdr:colOff>101600</xdr:colOff>
      <xdr:row>77</xdr:row>
      <xdr:rowOff>17317</xdr:rowOff>
    </xdr:to>
    <xdr:sp macro="" textlink="">
      <xdr:nvSpPr>
        <xdr:cNvPr id="197" name="楕円 196"/>
        <xdr:cNvSpPr/>
      </xdr:nvSpPr>
      <xdr:spPr>
        <a:xfrm>
          <a:off x="2857500" y="131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33845</xdr:rowOff>
    </xdr:from>
    <xdr:ext cx="534377" cy="259045"/>
    <xdr:sp macro="" textlink="">
      <xdr:nvSpPr>
        <xdr:cNvPr id="198" name="テキスト ボックス 197"/>
        <xdr:cNvSpPr txBox="1"/>
      </xdr:nvSpPr>
      <xdr:spPr>
        <a:xfrm>
          <a:off x="2641111" y="128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15790</xdr:rowOff>
    </xdr:from>
    <xdr:to>
      <xdr:col>10</xdr:col>
      <xdr:colOff>165100</xdr:colOff>
      <xdr:row>77</xdr:row>
      <xdr:rowOff>117390</xdr:rowOff>
    </xdr:to>
    <xdr:sp macro="" textlink="">
      <xdr:nvSpPr>
        <xdr:cNvPr id="199" name="楕円 198"/>
        <xdr:cNvSpPr/>
      </xdr:nvSpPr>
      <xdr:spPr>
        <a:xfrm>
          <a:off x="1968500" y="1321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133917</xdr:rowOff>
    </xdr:from>
    <xdr:ext cx="534377" cy="259045"/>
    <xdr:sp macro="" textlink="">
      <xdr:nvSpPr>
        <xdr:cNvPr id="200" name="テキスト ボックス 199"/>
        <xdr:cNvSpPr txBox="1"/>
      </xdr:nvSpPr>
      <xdr:spPr>
        <a:xfrm>
          <a:off x="1752111" y="1299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150809</xdr:rowOff>
    </xdr:from>
    <xdr:to>
      <xdr:col>6</xdr:col>
      <xdr:colOff>38100</xdr:colOff>
      <xdr:row>77</xdr:row>
      <xdr:rowOff>80959</xdr:rowOff>
    </xdr:to>
    <xdr:sp macro="" textlink="">
      <xdr:nvSpPr>
        <xdr:cNvPr id="201" name="楕円 200"/>
        <xdr:cNvSpPr/>
      </xdr:nvSpPr>
      <xdr:spPr>
        <a:xfrm>
          <a:off x="1079500" y="1318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97486</xdr:rowOff>
    </xdr:from>
    <xdr:ext cx="534377" cy="259045"/>
    <xdr:sp macro="" textlink="">
      <xdr:nvSpPr>
        <xdr:cNvPr id="202" name="テキスト ボックス 201"/>
        <xdr:cNvSpPr txBox="1"/>
      </xdr:nvSpPr>
      <xdr:spPr>
        <a:xfrm>
          <a:off x="863111" y="1295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126795</xdr:rowOff>
    </xdr:from>
    <xdr:to>
      <xdr:col>24</xdr:col>
      <xdr:colOff>63500</xdr:colOff>
      <xdr:row>98</xdr:row>
      <xdr:rowOff>132409</xdr:rowOff>
    </xdr:to>
    <xdr:cxnSp macro="">
      <xdr:nvCxnSpPr>
        <xdr:cNvPr id="231" name="直線コネクタ 230"/>
        <xdr:cNvCxnSpPr/>
      </xdr:nvCxnSpPr>
      <xdr:spPr>
        <a:xfrm>
          <a:off x="3797300" y="16928895"/>
          <a:ext cx="8382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115362</xdr:rowOff>
    </xdr:from>
    <xdr:to>
      <xdr:col>19</xdr:col>
      <xdr:colOff>177800</xdr:colOff>
      <xdr:row>98</xdr:row>
      <xdr:rowOff>126795</xdr:rowOff>
    </xdr:to>
    <xdr:cxnSp macro="">
      <xdr:nvCxnSpPr>
        <xdr:cNvPr id="234" name="直線コネクタ 233"/>
        <xdr:cNvCxnSpPr/>
      </xdr:nvCxnSpPr>
      <xdr:spPr>
        <a:xfrm>
          <a:off x="2908300" y="16917462"/>
          <a:ext cx="889000" cy="1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115362</xdr:rowOff>
    </xdr:from>
    <xdr:to>
      <xdr:col>15</xdr:col>
      <xdr:colOff>50800</xdr:colOff>
      <xdr:row>98</xdr:row>
      <xdr:rowOff>115889</xdr:rowOff>
    </xdr:to>
    <xdr:cxnSp macro="">
      <xdr:nvCxnSpPr>
        <xdr:cNvPr id="237" name="直線コネクタ 236"/>
        <xdr:cNvCxnSpPr/>
      </xdr:nvCxnSpPr>
      <xdr:spPr>
        <a:xfrm flipV="1">
          <a:off x="2019300" y="16917462"/>
          <a:ext cx="8890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115889</xdr:rowOff>
    </xdr:from>
    <xdr:to>
      <xdr:col>10</xdr:col>
      <xdr:colOff>114300</xdr:colOff>
      <xdr:row>98</xdr:row>
      <xdr:rowOff>119807</xdr:rowOff>
    </xdr:to>
    <xdr:cxnSp macro="">
      <xdr:nvCxnSpPr>
        <xdr:cNvPr id="240" name="直線コネクタ 239"/>
        <xdr:cNvCxnSpPr/>
      </xdr:nvCxnSpPr>
      <xdr:spPr>
        <a:xfrm flipV="1">
          <a:off x="1130300" y="16917989"/>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81609</xdr:rowOff>
    </xdr:from>
    <xdr:to>
      <xdr:col>24</xdr:col>
      <xdr:colOff>114300</xdr:colOff>
      <xdr:row>99</xdr:row>
      <xdr:rowOff>11759</xdr:rowOff>
    </xdr:to>
    <xdr:sp macro="" textlink="">
      <xdr:nvSpPr>
        <xdr:cNvPr id="250" name="楕円 249"/>
        <xdr:cNvSpPr/>
      </xdr:nvSpPr>
      <xdr:spPr>
        <a:xfrm>
          <a:off x="4584700" y="1688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75995</xdr:rowOff>
    </xdr:from>
    <xdr:to>
      <xdr:col>20</xdr:col>
      <xdr:colOff>38100</xdr:colOff>
      <xdr:row>99</xdr:row>
      <xdr:rowOff>6145</xdr:rowOff>
    </xdr:to>
    <xdr:sp macro="" textlink="">
      <xdr:nvSpPr>
        <xdr:cNvPr id="252" name="楕円 251"/>
        <xdr:cNvSpPr/>
      </xdr:nvSpPr>
      <xdr:spPr>
        <a:xfrm>
          <a:off x="3746500" y="168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168722</xdr:rowOff>
    </xdr:from>
    <xdr:ext cx="534377" cy="259045"/>
    <xdr:sp macro="" textlink="">
      <xdr:nvSpPr>
        <xdr:cNvPr id="253" name="テキスト ボックス 252"/>
        <xdr:cNvSpPr txBox="1"/>
      </xdr:nvSpPr>
      <xdr:spPr>
        <a:xfrm>
          <a:off x="3530111" y="1697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64562</xdr:rowOff>
    </xdr:from>
    <xdr:to>
      <xdr:col>15</xdr:col>
      <xdr:colOff>101600</xdr:colOff>
      <xdr:row>98</xdr:row>
      <xdr:rowOff>166162</xdr:rowOff>
    </xdr:to>
    <xdr:sp macro="" textlink="">
      <xdr:nvSpPr>
        <xdr:cNvPr id="254" name="楕円 253"/>
        <xdr:cNvSpPr/>
      </xdr:nvSpPr>
      <xdr:spPr>
        <a:xfrm>
          <a:off x="2857500" y="168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157289</xdr:rowOff>
    </xdr:from>
    <xdr:ext cx="534377" cy="259045"/>
    <xdr:sp macro="" textlink="">
      <xdr:nvSpPr>
        <xdr:cNvPr id="255" name="テキスト ボックス 254"/>
        <xdr:cNvSpPr txBox="1"/>
      </xdr:nvSpPr>
      <xdr:spPr>
        <a:xfrm>
          <a:off x="2641111" y="169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65089</xdr:rowOff>
    </xdr:from>
    <xdr:to>
      <xdr:col>10</xdr:col>
      <xdr:colOff>165100</xdr:colOff>
      <xdr:row>98</xdr:row>
      <xdr:rowOff>166689</xdr:rowOff>
    </xdr:to>
    <xdr:sp macro="" textlink="">
      <xdr:nvSpPr>
        <xdr:cNvPr id="256" name="楕円 255"/>
        <xdr:cNvSpPr/>
      </xdr:nvSpPr>
      <xdr:spPr>
        <a:xfrm>
          <a:off x="1968500" y="168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157816</xdr:rowOff>
    </xdr:from>
    <xdr:ext cx="534377" cy="259045"/>
    <xdr:sp macro="" textlink="">
      <xdr:nvSpPr>
        <xdr:cNvPr id="257" name="テキスト ボックス 256"/>
        <xdr:cNvSpPr txBox="1"/>
      </xdr:nvSpPr>
      <xdr:spPr>
        <a:xfrm>
          <a:off x="1752111" y="1695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69007</xdr:rowOff>
    </xdr:from>
    <xdr:to>
      <xdr:col>6</xdr:col>
      <xdr:colOff>38100</xdr:colOff>
      <xdr:row>98</xdr:row>
      <xdr:rowOff>170607</xdr:rowOff>
    </xdr:to>
    <xdr:sp macro="" textlink="">
      <xdr:nvSpPr>
        <xdr:cNvPr id="258" name="楕円 257"/>
        <xdr:cNvSpPr/>
      </xdr:nvSpPr>
      <xdr:spPr>
        <a:xfrm>
          <a:off x="1079500" y="168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161734</xdr:rowOff>
    </xdr:from>
    <xdr:ext cx="534377" cy="259045"/>
    <xdr:sp macro="" textlink="">
      <xdr:nvSpPr>
        <xdr:cNvPr id="259" name="テキスト ボックス 258"/>
        <xdr:cNvSpPr txBox="1"/>
      </xdr:nvSpPr>
      <xdr:spPr>
        <a:xfrm>
          <a:off x="863111" y="1696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128913</xdr:rowOff>
    </xdr:from>
    <xdr:to>
      <xdr:col>55</xdr:col>
      <xdr:colOff>0</xdr:colOff>
      <xdr:row>37</xdr:row>
      <xdr:rowOff>18434</xdr:rowOff>
    </xdr:to>
    <xdr:cxnSp macro="">
      <xdr:nvCxnSpPr>
        <xdr:cNvPr id="290" name="直線コネクタ 289"/>
        <xdr:cNvCxnSpPr/>
      </xdr:nvCxnSpPr>
      <xdr:spPr>
        <a:xfrm flipV="1">
          <a:off x="9639300" y="6301113"/>
          <a:ext cx="838200" cy="6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18434</xdr:rowOff>
    </xdr:from>
    <xdr:to>
      <xdr:col>50</xdr:col>
      <xdr:colOff>114300</xdr:colOff>
      <xdr:row>37</xdr:row>
      <xdr:rowOff>36474</xdr:rowOff>
    </xdr:to>
    <xdr:cxnSp macro="">
      <xdr:nvCxnSpPr>
        <xdr:cNvPr id="293" name="直線コネクタ 292"/>
        <xdr:cNvCxnSpPr/>
      </xdr:nvCxnSpPr>
      <xdr:spPr>
        <a:xfrm flipV="1">
          <a:off x="8750300" y="6362084"/>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36474</xdr:rowOff>
    </xdr:from>
    <xdr:to>
      <xdr:col>45</xdr:col>
      <xdr:colOff>177800</xdr:colOff>
      <xdr:row>37</xdr:row>
      <xdr:rowOff>41097</xdr:rowOff>
    </xdr:to>
    <xdr:cxnSp macro="">
      <xdr:nvCxnSpPr>
        <xdr:cNvPr id="296" name="直線コネクタ 295"/>
        <xdr:cNvCxnSpPr/>
      </xdr:nvCxnSpPr>
      <xdr:spPr>
        <a:xfrm flipV="1">
          <a:off x="7861300" y="6380124"/>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21419</xdr:rowOff>
    </xdr:from>
    <xdr:to>
      <xdr:col>41</xdr:col>
      <xdr:colOff>50800</xdr:colOff>
      <xdr:row>37</xdr:row>
      <xdr:rowOff>41097</xdr:rowOff>
    </xdr:to>
    <xdr:cxnSp macro="">
      <xdr:nvCxnSpPr>
        <xdr:cNvPr id="299" name="直線コネクタ 298"/>
        <xdr:cNvCxnSpPr/>
      </xdr:nvCxnSpPr>
      <xdr:spPr>
        <a:xfrm>
          <a:off x="6972300" y="6365069"/>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78113</xdr:rowOff>
    </xdr:from>
    <xdr:to>
      <xdr:col>55</xdr:col>
      <xdr:colOff>50800</xdr:colOff>
      <xdr:row>37</xdr:row>
      <xdr:rowOff>8263</xdr:rowOff>
    </xdr:to>
    <xdr:sp macro="" textlink="">
      <xdr:nvSpPr>
        <xdr:cNvPr id="309" name="楕円 308"/>
        <xdr:cNvSpPr/>
      </xdr:nvSpPr>
      <xdr:spPr>
        <a:xfrm>
          <a:off x="10426700" y="62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100990</xdr:rowOff>
    </xdr:from>
    <xdr:ext cx="599010" cy="259045"/>
    <xdr:sp macro="" textlink="">
      <xdr:nvSpPr>
        <xdr:cNvPr id="310" name="補助費等該当値テキスト"/>
        <xdr:cNvSpPr txBox="1"/>
      </xdr:nvSpPr>
      <xdr:spPr>
        <a:xfrm>
          <a:off x="10528300" y="610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139084</xdr:rowOff>
    </xdr:from>
    <xdr:to>
      <xdr:col>50</xdr:col>
      <xdr:colOff>165100</xdr:colOff>
      <xdr:row>37</xdr:row>
      <xdr:rowOff>69234</xdr:rowOff>
    </xdr:to>
    <xdr:sp macro="" textlink="">
      <xdr:nvSpPr>
        <xdr:cNvPr id="311" name="楕円 310"/>
        <xdr:cNvSpPr/>
      </xdr:nvSpPr>
      <xdr:spPr>
        <a:xfrm>
          <a:off x="9588500" y="63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85761</xdr:rowOff>
    </xdr:from>
    <xdr:ext cx="599010" cy="259045"/>
    <xdr:sp macro="" textlink="">
      <xdr:nvSpPr>
        <xdr:cNvPr id="312" name="テキスト ボックス 311"/>
        <xdr:cNvSpPr txBox="1"/>
      </xdr:nvSpPr>
      <xdr:spPr>
        <a:xfrm>
          <a:off x="9339795" y="608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157124</xdr:rowOff>
    </xdr:from>
    <xdr:to>
      <xdr:col>46</xdr:col>
      <xdr:colOff>38100</xdr:colOff>
      <xdr:row>37</xdr:row>
      <xdr:rowOff>87274</xdr:rowOff>
    </xdr:to>
    <xdr:sp macro="" textlink="">
      <xdr:nvSpPr>
        <xdr:cNvPr id="313" name="楕円 312"/>
        <xdr:cNvSpPr/>
      </xdr:nvSpPr>
      <xdr:spPr>
        <a:xfrm>
          <a:off x="8699500" y="63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103801</xdr:rowOff>
    </xdr:from>
    <xdr:ext cx="599010" cy="259045"/>
    <xdr:sp macro="" textlink="">
      <xdr:nvSpPr>
        <xdr:cNvPr id="314" name="テキスト ボックス 313"/>
        <xdr:cNvSpPr txBox="1"/>
      </xdr:nvSpPr>
      <xdr:spPr>
        <a:xfrm>
          <a:off x="8450795" y="610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161747</xdr:rowOff>
    </xdr:from>
    <xdr:to>
      <xdr:col>41</xdr:col>
      <xdr:colOff>101600</xdr:colOff>
      <xdr:row>37</xdr:row>
      <xdr:rowOff>91897</xdr:rowOff>
    </xdr:to>
    <xdr:sp macro="" textlink="">
      <xdr:nvSpPr>
        <xdr:cNvPr id="315" name="楕円 314"/>
        <xdr:cNvSpPr/>
      </xdr:nvSpPr>
      <xdr:spPr>
        <a:xfrm>
          <a:off x="7810500" y="63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108424</xdr:rowOff>
    </xdr:from>
    <xdr:ext cx="599010" cy="259045"/>
    <xdr:sp macro="" textlink="">
      <xdr:nvSpPr>
        <xdr:cNvPr id="316" name="テキスト ボックス 315"/>
        <xdr:cNvSpPr txBox="1"/>
      </xdr:nvSpPr>
      <xdr:spPr>
        <a:xfrm>
          <a:off x="7561795" y="610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142069</xdr:rowOff>
    </xdr:from>
    <xdr:to>
      <xdr:col>36</xdr:col>
      <xdr:colOff>165100</xdr:colOff>
      <xdr:row>37</xdr:row>
      <xdr:rowOff>72219</xdr:rowOff>
    </xdr:to>
    <xdr:sp macro="" textlink="">
      <xdr:nvSpPr>
        <xdr:cNvPr id="317" name="楕円 316"/>
        <xdr:cNvSpPr/>
      </xdr:nvSpPr>
      <xdr:spPr>
        <a:xfrm>
          <a:off x="6921500" y="63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88746</xdr:rowOff>
    </xdr:from>
    <xdr:ext cx="599010" cy="259045"/>
    <xdr:sp macro="" textlink="">
      <xdr:nvSpPr>
        <xdr:cNvPr id="318" name="テキスト ボックス 317"/>
        <xdr:cNvSpPr txBox="1"/>
      </xdr:nvSpPr>
      <xdr:spPr>
        <a:xfrm>
          <a:off x="6672795" y="608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139953</xdr:rowOff>
    </xdr:from>
    <xdr:to>
      <xdr:col>55</xdr:col>
      <xdr:colOff>0</xdr:colOff>
      <xdr:row>58</xdr:row>
      <xdr:rowOff>122463</xdr:rowOff>
    </xdr:to>
    <xdr:cxnSp macro="">
      <xdr:nvCxnSpPr>
        <xdr:cNvPr id="347" name="直線コネクタ 346"/>
        <xdr:cNvCxnSpPr/>
      </xdr:nvCxnSpPr>
      <xdr:spPr>
        <a:xfrm>
          <a:off x="9639300" y="9912603"/>
          <a:ext cx="838200" cy="15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152166</xdr:rowOff>
    </xdr:from>
    <xdr:to>
      <xdr:col>50</xdr:col>
      <xdr:colOff>114300</xdr:colOff>
      <xdr:row>57</xdr:row>
      <xdr:rowOff>139953</xdr:rowOff>
    </xdr:to>
    <xdr:cxnSp macro="">
      <xdr:nvCxnSpPr>
        <xdr:cNvPr id="350" name="直線コネクタ 349"/>
        <xdr:cNvCxnSpPr/>
      </xdr:nvCxnSpPr>
      <xdr:spPr>
        <a:xfrm>
          <a:off x="8750300" y="9753366"/>
          <a:ext cx="889000" cy="15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152166</xdr:rowOff>
    </xdr:from>
    <xdr:to>
      <xdr:col>45</xdr:col>
      <xdr:colOff>177800</xdr:colOff>
      <xdr:row>58</xdr:row>
      <xdr:rowOff>12299</xdr:rowOff>
    </xdr:to>
    <xdr:cxnSp macro="">
      <xdr:nvCxnSpPr>
        <xdr:cNvPr id="353" name="直線コネクタ 352"/>
        <xdr:cNvCxnSpPr/>
      </xdr:nvCxnSpPr>
      <xdr:spPr>
        <a:xfrm flipV="1">
          <a:off x="7861300" y="9753366"/>
          <a:ext cx="889000" cy="20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12299</xdr:rowOff>
    </xdr:from>
    <xdr:to>
      <xdr:col>41</xdr:col>
      <xdr:colOff>50800</xdr:colOff>
      <xdr:row>58</xdr:row>
      <xdr:rowOff>113328</xdr:rowOff>
    </xdr:to>
    <xdr:cxnSp macro="">
      <xdr:nvCxnSpPr>
        <xdr:cNvPr id="356" name="直線コネクタ 355"/>
        <xdr:cNvCxnSpPr/>
      </xdr:nvCxnSpPr>
      <xdr:spPr>
        <a:xfrm flipV="1">
          <a:off x="6972300" y="9956399"/>
          <a:ext cx="889000" cy="10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71663</xdr:rowOff>
    </xdr:from>
    <xdr:to>
      <xdr:col>55</xdr:col>
      <xdr:colOff>50800</xdr:colOff>
      <xdr:row>59</xdr:row>
      <xdr:rowOff>1813</xdr:rowOff>
    </xdr:to>
    <xdr:sp macro="" textlink="">
      <xdr:nvSpPr>
        <xdr:cNvPr id="366" name="楕円 365"/>
        <xdr:cNvSpPr/>
      </xdr:nvSpPr>
      <xdr:spPr>
        <a:xfrm>
          <a:off x="10426700" y="100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89153</xdr:rowOff>
    </xdr:from>
    <xdr:to>
      <xdr:col>50</xdr:col>
      <xdr:colOff>165100</xdr:colOff>
      <xdr:row>58</xdr:row>
      <xdr:rowOff>19303</xdr:rowOff>
    </xdr:to>
    <xdr:sp macro="" textlink="">
      <xdr:nvSpPr>
        <xdr:cNvPr id="368" name="楕円 367"/>
        <xdr:cNvSpPr/>
      </xdr:nvSpPr>
      <xdr:spPr>
        <a:xfrm>
          <a:off x="9588500" y="98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35830</xdr:rowOff>
    </xdr:from>
    <xdr:ext cx="599010" cy="259045"/>
    <xdr:sp macro="" textlink="">
      <xdr:nvSpPr>
        <xdr:cNvPr id="369" name="テキスト ボックス 368"/>
        <xdr:cNvSpPr txBox="1"/>
      </xdr:nvSpPr>
      <xdr:spPr>
        <a:xfrm>
          <a:off x="9339795" y="963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101366</xdr:rowOff>
    </xdr:from>
    <xdr:to>
      <xdr:col>46</xdr:col>
      <xdr:colOff>38100</xdr:colOff>
      <xdr:row>57</xdr:row>
      <xdr:rowOff>31516</xdr:rowOff>
    </xdr:to>
    <xdr:sp macro="" textlink="">
      <xdr:nvSpPr>
        <xdr:cNvPr id="370" name="楕円 369"/>
        <xdr:cNvSpPr/>
      </xdr:nvSpPr>
      <xdr:spPr>
        <a:xfrm>
          <a:off x="8699500" y="970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55</xdr:row>
      <xdr:rowOff>48043</xdr:rowOff>
    </xdr:from>
    <xdr:ext cx="690189" cy="259045"/>
    <xdr:sp macro="" textlink="">
      <xdr:nvSpPr>
        <xdr:cNvPr id="371" name="テキスト ボックス 370"/>
        <xdr:cNvSpPr txBox="1"/>
      </xdr:nvSpPr>
      <xdr:spPr>
        <a:xfrm>
          <a:off x="8405205" y="94777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132949</xdr:rowOff>
    </xdr:from>
    <xdr:to>
      <xdr:col>41</xdr:col>
      <xdr:colOff>101600</xdr:colOff>
      <xdr:row>58</xdr:row>
      <xdr:rowOff>63099</xdr:rowOff>
    </xdr:to>
    <xdr:sp macro="" textlink="">
      <xdr:nvSpPr>
        <xdr:cNvPr id="372" name="楕円 371"/>
        <xdr:cNvSpPr/>
      </xdr:nvSpPr>
      <xdr:spPr>
        <a:xfrm>
          <a:off x="7810500" y="99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79626</xdr:rowOff>
    </xdr:from>
    <xdr:ext cx="599010" cy="259045"/>
    <xdr:sp macro="" textlink="">
      <xdr:nvSpPr>
        <xdr:cNvPr id="373" name="テキスト ボックス 372"/>
        <xdr:cNvSpPr txBox="1"/>
      </xdr:nvSpPr>
      <xdr:spPr>
        <a:xfrm>
          <a:off x="7561795" y="968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62528</xdr:rowOff>
    </xdr:from>
    <xdr:to>
      <xdr:col>36</xdr:col>
      <xdr:colOff>165100</xdr:colOff>
      <xdr:row>58</xdr:row>
      <xdr:rowOff>164128</xdr:rowOff>
    </xdr:to>
    <xdr:sp macro="" textlink="">
      <xdr:nvSpPr>
        <xdr:cNvPr id="374" name="楕円 373"/>
        <xdr:cNvSpPr/>
      </xdr:nvSpPr>
      <xdr:spPr>
        <a:xfrm>
          <a:off x="6921500" y="1000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155255</xdr:rowOff>
    </xdr:from>
    <xdr:ext cx="599010" cy="259045"/>
    <xdr:sp macro="" textlink="">
      <xdr:nvSpPr>
        <xdr:cNvPr id="375" name="テキスト ボックス 374"/>
        <xdr:cNvSpPr txBox="1"/>
      </xdr:nvSpPr>
      <xdr:spPr>
        <a:xfrm>
          <a:off x="6672795" y="1009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72169</xdr:rowOff>
    </xdr:from>
    <xdr:to>
      <xdr:col>55</xdr:col>
      <xdr:colOff>0</xdr:colOff>
      <xdr:row>78</xdr:row>
      <xdr:rowOff>98276</xdr:rowOff>
    </xdr:to>
    <xdr:cxnSp macro="">
      <xdr:nvCxnSpPr>
        <xdr:cNvPr id="402" name="直線コネクタ 401"/>
        <xdr:cNvCxnSpPr/>
      </xdr:nvCxnSpPr>
      <xdr:spPr>
        <a:xfrm>
          <a:off x="9639300" y="13273819"/>
          <a:ext cx="838200" cy="19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72169</xdr:rowOff>
    </xdr:from>
    <xdr:to>
      <xdr:col>50</xdr:col>
      <xdr:colOff>114300</xdr:colOff>
      <xdr:row>78</xdr:row>
      <xdr:rowOff>386</xdr:rowOff>
    </xdr:to>
    <xdr:cxnSp macro="">
      <xdr:nvCxnSpPr>
        <xdr:cNvPr id="405" name="直線コネクタ 404"/>
        <xdr:cNvCxnSpPr/>
      </xdr:nvCxnSpPr>
      <xdr:spPr>
        <a:xfrm flipV="1">
          <a:off x="8750300" y="13273819"/>
          <a:ext cx="889000" cy="9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386</xdr:rowOff>
    </xdr:from>
    <xdr:to>
      <xdr:col>45</xdr:col>
      <xdr:colOff>177800</xdr:colOff>
      <xdr:row>78</xdr:row>
      <xdr:rowOff>69427</xdr:rowOff>
    </xdr:to>
    <xdr:cxnSp macro="">
      <xdr:nvCxnSpPr>
        <xdr:cNvPr id="408" name="直線コネクタ 407"/>
        <xdr:cNvCxnSpPr/>
      </xdr:nvCxnSpPr>
      <xdr:spPr>
        <a:xfrm flipV="1">
          <a:off x="7861300" y="13373486"/>
          <a:ext cx="889000" cy="6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69427</xdr:rowOff>
    </xdr:from>
    <xdr:to>
      <xdr:col>41</xdr:col>
      <xdr:colOff>50800</xdr:colOff>
      <xdr:row>78</xdr:row>
      <xdr:rowOff>100944</xdr:rowOff>
    </xdr:to>
    <xdr:cxnSp macro="">
      <xdr:nvCxnSpPr>
        <xdr:cNvPr id="411" name="直線コネクタ 410"/>
        <xdr:cNvCxnSpPr/>
      </xdr:nvCxnSpPr>
      <xdr:spPr>
        <a:xfrm flipV="1">
          <a:off x="6972300" y="13442527"/>
          <a:ext cx="889000" cy="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47476</xdr:rowOff>
    </xdr:from>
    <xdr:to>
      <xdr:col>55</xdr:col>
      <xdr:colOff>50800</xdr:colOff>
      <xdr:row>78</xdr:row>
      <xdr:rowOff>149076</xdr:rowOff>
    </xdr:to>
    <xdr:sp macro="" textlink="">
      <xdr:nvSpPr>
        <xdr:cNvPr id="421" name="楕円 420"/>
        <xdr:cNvSpPr/>
      </xdr:nvSpPr>
      <xdr:spPr>
        <a:xfrm>
          <a:off x="10426700" y="134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6853</xdr:rowOff>
    </xdr:from>
    <xdr:ext cx="534377" cy="259045"/>
    <xdr:sp macro="" textlink="">
      <xdr:nvSpPr>
        <xdr:cNvPr id="422" name="普通建設事業費 （ うち新規整備　）該当値テキスト"/>
        <xdr:cNvSpPr txBox="1"/>
      </xdr:nvSpPr>
      <xdr:spPr>
        <a:xfrm>
          <a:off x="10528300" y="1320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21369</xdr:rowOff>
    </xdr:from>
    <xdr:to>
      <xdr:col>50</xdr:col>
      <xdr:colOff>165100</xdr:colOff>
      <xdr:row>77</xdr:row>
      <xdr:rowOff>122969</xdr:rowOff>
    </xdr:to>
    <xdr:sp macro="" textlink="">
      <xdr:nvSpPr>
        <xdr:cNvPr id="423" name="楕円 422"/>
        <xdr:cNvSpPr/>
      </xdr:nvSpPr>
      <xdr:spPr>
        <a:xfrm>
          <a:off x="9588500" y="132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139496</xdr:rowOff>
    </xdr:from>
    <xdr:ext cx="599010" cy="259045"/>
    <xdr:sp macro="" textlink="">
      <xdr:nvSpPr>
        <xdr:cNvPr id="424" name="テキスト ボックス 423"/>
        <xdr:cNvSpPr txBox="1"/>
      </xdr:nvSpPr>
      <xdr:spPr>
        <a:xfrm>
          <a:off x="9339795" y="1299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121036</xdr:rowOff>
    </xdr:from>
    <xdr:to>
      <xdr:col>46</xdr:col>
      <xdr:colOff>38100</xdr:colOff>
      <xdr:row>78</xdr:row>
      <xdr:rowOff>51186</xdr:rowOff>
    </xdr:to>
    <xdr:sp macro="" textlink="">
      <xdr:nvSpPr>
        <xdr:cNvPr id="425" name="楕円 424"/>
        <xdr:cNvSpPr/>
      </xdr:nvSpPr>
      <xdr:spPr>
        <a:xfrm>
          <a:off x="8699500" y="133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67713</xdr:rowOff>
    </xdr:from>
    <xdr:ext cx="599010" cy="259045"/>
    <xdr:sp macro="" textlink="">
      <xdr:nvSpPr>
        <xdr:cNvPr id="426" name="テキスト ボックス 425"/>
        <xdr:cNvSpPr txBox="1"/>
      </xdr:nvSpPr>
      <xdr:spPr>
        <a:xfrm>
          <a:off x="8450795" y="1309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18627</xdr:rowOff>
    </xdr:from>
    <xdr:to>
      <xdr:col>41</xdr:col>
      <xdr:colOff>101600</xdr:colOff>
      <xdr:row>78</xdr:row>
      <xdr:rowOff>120227</xdr:rowOff>
    </xdr:to>
    <xdr:sp macro="" textlink="">
      <xdr:nvSpPr>
        <xdr:cNvPr id="427" name="楕円 426"/>
        <xdr:cNvSpPr/>
      </xdr:nvSpPr>
      <xdr:spPr>
        <a:xfrm>
          <a:off x="7810500" y="133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136754</xdr:rowOff>
    </xdr:from>
    <xdr:ext cx="599010" cy="259045"/>
    <xdr:sp macro="" textlink="">
      <xdr:nvSpPr>
        <xdr:cNvPr id="428" name="テキスト ボックス 427"/>
        <xdr:cNvSpPr txBox="1"/>
      </xdr:nvSpPr>
      <xdr:spPr>
        <a:xfrm>
          <a:off x="7561795" y="1316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50144</xdr:rowOff>
    </xdr:from>
    <xdr:to>
      <xdr:col>36</xdr:col>
      <xdr:colOff>165100</xdr:colOff>
      <xdr:row>78</xdr:row>
      <xdr:rowOff>151744</xdr:rowOff>
    </xdr:to>
    <xdr:sp macro="" textlink="">
      <xdr:nvSpPr>
        <xdr:cNvPr id="429" name="楕円 428"/>
        <xdr:cNvSpPr/>
      </xdr:nvSpPr>
      <xdr:spPr>
        <a:xfrm>
          <a:off x="6921500" y="134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142871</xdr:rowOff>
    </xdr:from>
    <xdr:ext cx="534377" cy="259045"/>
    <xdr:sp macro="" textlink="">
      <xdr:nvSpPr>
        <xdr:cNvPr id="430" name="テキスト ボックス 429"/>
        <xdr:cNvSpPr txBox="1"/>
      </xdr:nvSpPr>
      <xdr:spPr>
        <a:xfrm>
          <a:off x="6705111" y="135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55507</xdr:rowOff>
    </xdr:from>
    <xdr:to>
      <xdr:col>55</xdr:col>
      <xdr:colOff>0</xdr:colOff>
      <xdr:row>98</xdr:row>
      <xdr:rowOff>66948</xdr:rowOff>
    </xdr:to>
    <xdr:cxnSp macro="">
      <xdr:nvCxnSpPr>
        <xdr:cNvPr id="457" name="直線コネクタ 456"/>
        <xdr:cNvCxnSpPr/>
      </xdr:nvCxnSpPr>
      <xdr:spPr>
        <a:xfrm>
          <a:off x="9639300" y="16857607"/>
          <a:ext cx="8382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157007</xdr:rowOff>
    </xdr:from>
    <xdr:to>
      <xdr:col>50</xdr:col>
      <xdr:colOff>114300</xdr:colOff>
      <xdr:row>98</xdr:row>
      <xdr:rowOff>55507</xdr:rowOff>
    </xdr:to>
    <xdr:cxnSp macro="">
      <xdr:nvCxnSpPr>
        <xdr:cNvPr id="460" name="直線コネクタ 459"/>
        <xdr:cNvCxnSpPr/>
      </xdr:nvCxnSpPr>
      <xdr:spPr>
        <a:xfrm>
          <a:off x="8750300" y="16273307"/>
          <a:ext cx="889000" cy="58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157007</xdr:rowOff>
    </xdr:from>
    <xdr:to>
      <xdr:col>45</xdr:col>
      <xdr:colOff>177800</xdr:colOff>
      <xdr:row>96</xdr:row>
      <xdr:rowOff>161923</xdr:rowOff>
    </xdr:to>
    <xdr:cxnSp macro="">
      <xdr:nvCxnSpPr>
        <xdr:cNvPr id="463" name="直線コネクタ 462"/>
        <xdr:cNvCxnSpPr/>
      </xdr:nvCxnSpPr>
      <xdr:spPr>
        <a:xfrm flipV="1">
          <a:off x="7861300" y="16273307"/>
          <a:ext cx="889000" cy="3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161923</xdr:rowOff>
    </xdr:from>
    <xdr:to>
      <xdr:col>41</xdr:col>
      <xdr:colOff>50800</xdr:colOff>
      <xdr:row>98</xdr:row>
      <xdr:rowOff>5685</xdr:rowOff>
    </xdr:to>
    <xdr:cxnSp macro="">
      <xdr:nvCxnSpPr>
        <xdr:cNvPr id="466" name="直線コネクタ 465"/>
        <xdr:cNvCxnSpPr/>
      </xdr:nvCxnSpPr>
      <xdr:spPr>
        <a:xfrm flipV="1">
          <a:off x="6972300" y="16621123"/>
          <a:ext cx="889000" cy="18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16148</xdr:rowOff>
    </xdr:from>
    <xdr:to>
      <xdr:col>55</xdr:col>
      <xdr:colOff>50800</xdr:colOff>
      <xdr:row>98</xdr:row>
      <xdr:rowOff>117748</xdr:rowOff>
    </xdr:to>
    <xdr:sp macro="" textlink="">
      <xdr:nvSpPr>
        <xdr:cNvPr id="476" name="楕円 475"/>
        <xdr:cNvSpPr/>
      </xdr:nvSpPr>
      <xdr:spPr>
        <a:xfrm>
          <a:off x="10426700" y="168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34377" cy="259045"/>
    <xdr:sp macro="" textlink="">
      <xdr:nvSpPr>
        <xdr:cNvPr id="477" name="普通建設事業費 （ うち更新整備　）該当値テキスト"/>
        <xdr:cNvSpPr txBox="1"/>
      </xdr:nvSpPr>
      <xdr:spPr>
        <a:xfrm>
          <a:off x="10528300" y="167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4707</xdr:rowOff>
    </xdr:from>
    <xdr:to>
      <xdr:col>50</xdr:col>
      <xdr:colOff>165100</xdr:colOff>
      <xdr:row>98</xdr:row>
      <xdr:rowOff>106307</xdr:rowOff>
    </xdr:to>
    <xdr:sp macro="" textlink="">
      <xdr:nvSpPr>
        <xdr:cNvPr id="478" name="楕円 477"/>
        <xdr:cNvSpPr/>
      </xdr:nvSpPr>
      <xdr:spPr>
        <a:xfrm>
          <a:off x="9588500" y="168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97434</xdr:rowOff>
    </xdr:from>
    <xdr:ext cx="534377" cy="259045"/>
    <xdr:sp macro="" textlink="">
      <xdr:nvSpPr>
        <xdr:cNvPr id="479" name="テキスト ボックス 478"/>
        <xdr:cNvSpPr txBox="1"/>
      </xdr:nvSpPr>
      <xdr:spPr>
        <a:xfrm>
          <a:off x="9372111" y="1689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106207</xdr:rowOff>
    </xdr:from>
    <xdr:to>
      <xdr:col>46</xdr:col>
      <xdr:colOff>38100</xdr:colOff>
      <xdr:row>95</xdr:row>
      <xdr:rowOff>36357</xdr:rowOff>
    </xdr:to>
    <xdr:sp macro="" textlink="">
      <xdr:nvSpPr>
        <xdr:cNvPr id="480" name="楕円 479"/>
        <xdr:cNvSpPr/>
      </xdr:nvSpPr>
      <xdr:spPr>
        <a:xfrm>
          <a:off x="8699500" y="1622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52884</xdr:rowOff>
    </xdr:from>
    <xdr:ext cx="599010" cy="259045"/>
    <xdr:sp macro="" textlink="">
      <xdr:nvSpPr>
        <xdr:cNvPr id="481" name="テキスト ボックス 480"/>
        <xdr:cNvSpPr txBox="1"/>
      </xdr:nvSpPr>
      <xdr:spPr>
        <a:xfrm>
          <a:off x="8450795" y="1599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111123</xdr:rowOff>
    </xdr:from>
    <xdr:to>
      <xdr:col>41</xdr:col>
      <xdr:colOff>101600</xdr:colOff>
      <xdr:row>97</xdr:row>
      <xdr:rowOff>41273</xdr:rowOff>
    </xdr:to>
    <xdr:sp macro="" textlink="">
      <xdr:nvSpPr>
        <xdr:cNvPr id="482" name="楕円 481"/>
        <xdr:cNvSpPr/>
      </xdr:nvSpPr>
      <xdr:spPr>
        <a:xfrm>
          <a:off x="7810500" y="1657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57800</xdr:rowOff>
    </xdr:from>
    <xdr:ext cx="599010" cy="259045"/>
    <xdr:sp macro="" textlink="">
      <xdr:nvSpPr>
        <xdr:cNvPr id="483" name="テキスト ボックス 482"/>
        <xdr:cNvSpPr txBox="1"/>
      </xdr:nvSpPr>
      <xdr:spPr>
        <a:xfrm>
          <a:off x="7561795" y="1634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126335</xdr:rowOff>
    </xdr:from>
    <xdr:to>
      <xdr:col>36</xdr:col>
      <xdr:colOff>165100</xdr:colOff>
      <xdr:row>98</xdr:row>
      <xdr:rowOff>56485</xdr:rowOff>
    </xdr:to>
    <xdr:sp macro="" textlink="">
      <xdr:nvSpPr>
        <xdr:cNvPr id="484" name="楕円 483"/>
        <xdr:cNvSpPr/>
      </xdr:nvSpPr>
      <xdr:spPr>
        <a:xfrm>
          <a:off x="6921500" y="167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73012</xdr:rowOff>
    </xdr:from>
    <xdr:ext cx="599010" cy="259045"/>
    <xdr:sp macro="" textlink="">
      <xdr:nvSpPr>
        <xdr:cNvPr id="485" name="テキスト ボックス 484"/>
        <xdr:cNvSpPr txBox="1"/>
      </xdr:nvSpPr>
      <xdr:spPr>
        <a:xfrm>
          <a:off x="6672795" y="1653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97640</xdr:rowOff>
    </xdr:from>
    <xdr:to>
      <xdr:col>81</xdr:col>
      <xdr:colOff>50800</xdr:colOff>
      <xdr:row>39</xdr:row>
      <xdr:rowOff>98878</xdr:rowOff>
    </xdr:to>
    <xdr:cxnSp macro="">
      <xdr:nvCxnSpPr>
        <xdr:cNvPr id="519" name="直線コネクタ 518"/>
        <xdr:cNvCxnSpPr/>
      </xdr:nvCxnSpPr>
      <xdr:spPr>
        <a:xfrm>
          <a:off x="14592300" y="6784190"/>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80386</xdr:rowOff>
    </xdr:from>
    <xdr:to>
      <xdr:col>76</xdr:col>
      <xdr:colOff>114300</xdr:colOff>
      <xdr:row>39</xdr:row>
      <xdr:rowOff>97640</xdr:rowOff>
    </xdr:to>
    <xdr:cxnSp macro="">
      <xdr:nvCxnSpPr>
        <xdr:cNvPr id="522" name="直線コネクタ 521"/>
        <xdr:cNvCxnSpPr/>
      </xdr:nvCxnSpPr>
      <xdr:spPr>
        <a:xfrm>
          <a:off x="13703300" y="6766936"/>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80386</xdr:rowOff>
    </xdr:from>
    <xdr:to>
      <xdr:col>71</xdr:col>
      <xdr:colOff>177800</xdr:colOff>
      <xdr:row>39</xdr:row>
      <xdr:rowOff>92691</xdr:rowOff>
    </xdr:to>
    <xdr:cxnSp macro="">
      <xdr:nvCxnSpPr>
        <xdr:cNvPr id="525" name="直線コネクタ 524"/>
        <xdr:cNvCxnSpPr/>
      </xdr:nvCxnSpPr>
      <xdr:spPr>
        <a:xfrm flipV="1">
          <a:off x="12814300" y="6766936"/>
          <a:ext cx="889000" cy="1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46840</xdr:rowOff>
    </xdr:from>
    <xdr:to>
      <xdr:col>76</xdr:col>
      <xdr:colOff>165100</xdr:colOff>
      <xdr:row>39</xdr:row>
      <xdr:rowOff>148440</xdr:rowOff>
    </xdr:to>
    <xdr:sp macro="" textlink="">
      <xdr:nvSpPr>
        <xdr:cNvPr id="539" name="楕円 538"/>
        <xdr:cNvSpPr/>
      </xdr:nvSpPr>
      <xdr:spPr>
        <a:xfrm>
          <a:off x="14541500" y="67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139567</xdr:rowOff>
    </xdr:from>
    <xdr:ext cx="469744" cy="259045"/>
    <xdr:sp macro="" textlink="">
      <xdr:nvSpPr>
        <xdr:cNvPr id="540" name="テキスト ボックス 539"/>
        <xdr:cNvSpPr txBox="1"/>
      </xdr:nvSpPr>
      <xdr:spPr>
        <a:xfrm>
          <a:off x="14357428" y="682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29586</xdr:rowOff>
    </xdr:from>
    <xdr:to>
      <xdr:col>72</xdr:col>
      <xdr:colOff>38100</xdr:colOff>
      <xdr:row>39</xdr:row>
      <xdr:rowOff>131186</xdr:rowOff>
    </xdr:to>
    <xdr:sp macro="" textlink="">
      <xdr:nvSpPr>
        <xdr:cNvPr id="541" name="楕円 540"/>
        <xdr:cNvSpPr/>
      </xdr:nvSpPr>
      <xdr:spPr>
        <a:xfrm>
          <a:off x="13652500" y="67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122313</xdr:rowOff>
    </xdr:from>
    <xdr:ext cx="534377" cy="259045"/>
    <xdr:sp macro="" textlink="">
      <xdr:nvSpPr>
        <xdr:cNvPr id="542" name="テキスト ボックス 541"/>
        <xdr:cNvSpPr txBox="1"/>
      </xdr:nvSpPr>
      <xdr:spPr>
        <a:xfrm>
          <a:off x="13436111" y="68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41891</xdr:rowOff>
    </xdr:from>
    <xdr:to>
      <xdr:col>67</xdr:col>
      <xdr:colOff>101600</xdr:colOff>
      <xdr:row>39</xdr:row>
      <xdr:rowOff>143491</xdr:rowOff>
    </xdr:to>
    <xdr:sp macro="" textlink="">
      <xdr:nvSpPr>
        <xdr:cNvPr id="543" name="楕円 542"/>
        <xdr:cNvSpPr/>
      </xdr:nvSpPr>
      <xdr:spPr>
        <a:xfrm>
          <a:off x="12763500" y="67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134618</xdr:rowOff>
    </xdr:from>
    <xdr:ext cx="469744" cy="259045"/>
    <xdr:sp macro="" textlink="">
      <xdr:nvSpPr>
        <xdr:cNvPr id="544" name="テキスト ボックス 543"/>
        <xdr:cNvSpPr txBox="1"/>
      </xdr:nvSpPr>
      <xdr:spPr>
        <a:xfrm>
          <a:off x="12579428" y="682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134700</xdr:rowOff>
    </xdr:from>
    <xdr:to>
      <xdr:col>85</xdr:col>
      <xdr:colOff>127000</xdr:colOff>
      <xdr:row>75</xdr:row>
      <xdr:rowOff>152798</xdr:rowOff>
    </xdr:to>
    <xdr:cxnSp macro="">
      <xdr:nvCxnSpPr>
        <xdr:cNvPr id="632" name="直線コネクタ 631"/>
        <xdr:cNvCxnSpPr/>
      </xdr:nvCxnSpPr>
      <xdr:spPr>
        <a:xfrm flipV="1">
          <a:off x="15481300" y="1299345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139845</xdr:rowOff>
    </xdr:from>
    <xdr:to>
      <xdr:col>81</xdr:col>
      <xdr:colOff>50800</xdr:colOff>
      <xdr:row>75</xdr:row>
      <xdr:rowOff>152798</xdr:rowOff>
    </xdr:to>
    <xdr:cxnSp macro="">
      <xdr:nvCxnSpPr>
        <xdr:cNvPr id="635" name="直線コネクタ 634"/>
        <xdr:cNvCxnSpPr/>
      </xdr:nvCxnSpPr>
      <xdr:spPr>
        <a:xfrm>
          <a:off x="14592300" y="12998595"/>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131470</xdr:rowOff>
    </xdr:from>
    <xdr:to>
      <xdr:col>76</xdr:col>
      <xdr:colOff>114300</xdr:colOff>
      <xdr:row>75</xdr:row>
      <xdr:rowOff>139845</xdr:rowOff>
    </xdr:to>
    <xdr:cxnSp macro="">
      <xdr:nvCxnSpPr>
        <xdr:cNvPr id="638" name="直線コネクタ 637"/>
        <xdr:cNvCxnSpPr/>
      </xdr:nvCxnSpPr>
      <xdr:spPr>
        <a:xfrm>
          <a:off x="13703300" y="12990220"/>
          <a:ext cx="889000" cy="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100901</xdr:rowOff>
    </xdr:from>
    <xdr:to>
      <xdr:col>71</xdr:col>
      <xdr:colOff>177800</xdr:colOff>
      <xdr:row>75</xdr:row>
      <xdr:rowOff>131470</xdr:rowOff>
    </xdr:to>
    <xdr:cxnSp macro="">
      <xdr:nvCxnSpPr>
        <xdr:cNvPr id="641" name="直線コネクタ 640"/>
        <xdr:cNvCxnSpPr/>
      </xdr:nvCxnSpPr>
      <xdr:spPr>
        <a:xfrm>
          <a:off x="12814300" y="12959651"/>
          <a:ext cx="889000" cy="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83900</xdr:rowOff>
    </xdr:from>
    <xdr:to>
      <xdr:col>85</xdr:col>
      <xdr:colOff>177800</xdr:colOff>
      <xdr:row>76</xdr:row>
      <xdr:rowOff>14049</xdr:rowOff>
    </xdr:to>
    <xdr:sp macro="" textlink="">
      <xdr:nvSpPr>
        <xdr:cNvPr id="651" name="楕円 650"/>
        <xdr:cNvSpPr/>
      </xdr:nvSpPr>
      <xdr:spPr>
        <a:xfrm>
          <a:off x="16268700" y="129426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106777</xdr:rowOff>
    </xdr:from>
    <xdr:ext cx="599010" cy="259045"/>
    <xdr:sp macro="" textlink="">
      <xdr:nvSpPr>
        <xdr:cNvPr id="652" name="公債費該当値テキスト"/>
        <xdr:cNvSpPr txBox="1"/>
      </xdr:nvSpPr>
      <xdr:spPr>
        <a:xfrm>
          <a:off x="16370300" y="127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101998</xdr:rowOff>
    </xdr:from>
    <xdr:to>
      <xdr:col>81</xdr:col>
      <xdr:colOff>101600</xdr:colOff>
      <xdr:row>76</xdr:row>
      <xdr:rowOff>32148</xdr:rowOff>
    </xdr:to>
    <xdr:sp macro="" textlink="">
      <xdr:nvSpPr>
        <xdr:cNvPr id="653" name="楕円 652"/>
        <xdr:cNvSpPr/>
      </xdr:nvSpPr>
      <xdr:spPr>
        <a:xfrm>
          <a:off x="15430500" y="1296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48675</xdr:rowOff>
    </xdr:from>
    <xdr:ext cx="599010" cy="259045"/>
    <xdr:sp macro="" textlink="">
      <xdr:nvSpPr>
        <xdr:cNvPr id="654" name="テキスト ボックス 653"/>
        <xdr:cNvSpPr txBox="1"/>
      </xdr:nvSpPr>
      <xdr:spPr>
        <a:xfrm>
          <a:off x="15181795" y="1273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89045</xdr:rowOff>
    </xdr:from>
    <xdr:to>
      <xdr:col>76</xdr:col>
      <xdr:colOff>165100</xdr:colOff>
      <xdr:row>76</xdr:row>
      <xdr:rowOff>19196</xdr:rowOff>
    </xdr:to>
    <xdr:sp macro="" textlink="">
      <xdr:nvSpPr>
        <xdr:cNvPr id="655" name="楕円 654"/>
        <xdr:cNvSpPr/>
      </xdr:nvSpPr>
      <xdr:spPr>
        <a:xfrm>
          <a:off x="14541500" y="12947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35722</xdr:rowOff>
    </xdr:from>
    <xdr:ext cx="599010" cy="259045"/>
    <xdr:sp macro="" textlink="">
      <xdr:nvSpPr>
        <xdr:cNvPr id="656" name="テキスト ボックス 655"/>
        <xdr:cNvSpPr txBox="1"/>
      </xdr:nvSpPr>
      <xdr:spPr>
        <a:xfrm>
          <a:off x="14292795" y="1272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80670</xdr:rowOff>
    </xdr:from>
    <xdr:to>
      <xdr:col>72</xdr:col>
      <xdr:colOff>38100</xdr:colOff>
      <xdr:row>76</xdr:row>
      <xdr:rowOff>10821</xdr:rowOff>
    </xdr:to>
    <xdr:sp macro="" textlink="">
      <xdr:nvSpPr>
        <xdr:cNvPr id="657" name="楕円 656"/>
        <xdr:cNvSpPr/>
      </xdr:nvSpPr>
      <xdr:spPr>
        <a:xfrm>
          <a:off x="13652500" y="12939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27347</xdr:rowOff>
    </xdr:from>
    <xdr:ext cx="599010" cy="259045"/>
    <xdr:sp macro="" textlink="">
      <xdr:nvSpPr>
        <xdr:cNvPr id="658" name="テキスト ボックス 657"/>
        <xdr:cNvSpPr txBox="1"/>
      </xdr:nvSpPr>
      <xdr:spPr>
        <a:xfrm>
          <a:off x="13403795" y="1271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50101</xdr:rowOff>
    </xdr:from>
    <xdr:to>
      <xdr:col>67</xdr:col>
      <xdr:colOff>101600</xdr:colOff>
      <xdr:row>75</xdr:row>
      <xdr:rowOff>151701</xdr:rowOff>
    </xdr:to>
    <xdr:sp macro="" textlink="">
      <xdr:nvSpPr>
        <xdr:cNvPr id="659" name="楕円 658"/>
        <xdr:cNvSpPr/>
      </xdr:nvSpPr>
      <xdr:spPr>
        <a:xfrm>
          <a:off x="12763500" y="1290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168228</xdr:rowOff>
    </xdr:from>
    <xdr:ext cx="599010" cy="259045"/>
    <xdr:sp macro="" textlink="">
      <xdr:nvSpPr>
        <xdr:cNvPr id="660" name="テキスト ボックス 659"/>
        <xdr:cNvSpPr txBox="1"/>
      </xdr:nvSpPr>
      <xdr:spPr>
        <a:xfrm>
          <a:off x="12514795" y="1268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51733</xdr:rowOff>
    </xdr:from>
    <xdr:to>
      <xdr:col>85</xdr:col>
      <xdr:colOff>127000</xdr:colOff>
      <xdr:row>98</xdr:row>
      <xdr:rowOff>114050</xdr:rowOff>
    </xdr:to>
    <xdr:cxnSp macro="">
      <xdr:nvCxnSpPr>
        <xdr:cNvPr id="687" name="直線コネクタ 686"/>
        <xdr:cNvCxnSpPr/>
      </xdr:nvCxnSpPr>
      <xdr:spPr>
        <a:xfrm flipV="1">
          <a:off x="15481300" y="16853833"/>
          <a:ext cx="838200" cy="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97910</xdr:rowOff>
    </xdr:from>
    <xdr:to>
      <xdr:col>81</xdr:col>
      <xdr:colOff>50800</xdr:colOff>
      <xdr:row>98</xdr:row>
      <xdr:rowOff>114050</xdr:rowOff>
    </xdr:to>
    <xdr:cxnSp macro="">
      <xdr:nvCxnSpPr>
        <xdr:cNvPr id="690" name="直線コネクタ 689"/>
        <xdr:cNvCxnSpPr/>
      </xdr:nvCxnSpPr>
      <xdr:spPr>
        <a:xfrm>
          <a:off x="14592300" y="16900010"/>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97910</xdr:rowOff>
    </xdr:from>
    <xdr:to>
      <xdr:col>76</xdr:col>
      <xdr:colOff>114300</xdr:colOff>
      <xdr:row>98</xdr:row>
      <xdr:rowOff>111105</xdr:rowOff>
    </xdr:to>
    <xdr:cxnSp macro="">
      <xdr:nvCxnSpPr>
        <xdr:cNvPr id="693" name="直線コネクタ 692"/>
        <xdr:cNvCxnSpPr/>
      </xdr:nvCxnSpPr>
      <xdr:spPr>
        <a:xfrm flipV="1">
          <a:off x="13703300" y="16900010"/>
          <a:ext cx="8890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111105</xdr:rowOff>
    </xdr:from>
    <xdr:to>
      <xdr:col>71</xdr:col>
      <xdr:colOff>177800</xdr:colOff>
      <xdr:row>98</xdr:row>
      <xdr:rowOff>113498</xdr:rowOff>
    </xdr:to>
    <xdr:cxnSp macro="">
      <xdr:nvCxnSpPr>
        <xdr:cNvPr id="696" name="直線コネクタ 695"/>
        <xdr:cNvCxnSpPr/>
      </xdr:nvCxnSpPr>
      <xdr:spPr>
        <a:xfrm flipV="1">
          <a:off x="12814300" y="16913205"/>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933</xdr:rowOff>
    </xdr:from>
    <xdr:to>
      <xdr:col>85</xdr:col>
      <xdr:colOff>177800</xdr:colOff>
      <xdr:row>98</xdr:row>
      <xdr:rowOff>102533</xdr:rowOff>
    </xdr:to>
    <xdr:sp macro="" textlink="">
      <xdr:nvSpPr>
        <xdr:cNvPr id="706" name="楕円 705"/>
        <xdr:cNvSpPr/>
      </xdr:nvSpPr>
      <xdr:spPr>
        <a:xfrm>
          <a:off x="16268700" y="168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131760</xdr:rowOff>
    </xdr:from>
    <xdr:ext cx="599010" cy="259045"/>
    <xdr:sp macro="" textlink="">
      <xdr:nvSpPr>
        <xdr:cNvPr id="707" name="積立金該当値テキスト"/>
        <xdr:cNvSpPr txBox="1"/>
      </xdr:nvSpPr>
      <xdr:spPr>
        <a:xfrm>
          <a:off x="16370300" y="1659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63250</xdr:rowOff>
    </xdr:from>
    <xdr:to>
      <xdr:col>81</xdr:col>
      <xdr:colOff>101600</xdr:colOff>
      <xdr:row>98</xdr:row>
      <xdr:rowOff>164850</xdr:rowOff>
    </xdr:to>
    <xdr:sp macro="" textlink="">
      <xdr:nvSpPr>
        <xdr:cNvPr id="708" name="楕円 707"/>
        <xdr:cNvSpPr/>
      </xdr:nvSpPr>
      <xdr:spPr>
        <a:xfrm>
          <a:off x="15430500" y="168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155977</xdr:rowOff>
    </xdr:from>
    <xdr:ext cx="534377" cy="259045"/>
    <xdr:sp macro="" textlink="">
      <xdr:nvSpPr>
        <xdr:cNvPr id="709" name="テキスト ボックス 708"/>
        <xdr:cNvSpPr txBox="1"/>
      </xdr:nvSpPr>
      <xdr:spPr>
        <a:xfrm>
          <a:off x="15214111" y="169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47110</xdr:rowOff>
    </xdr:from>
    <xdr:to>
      <xdr:col>76</xdr:col>
      <xdr:colOff>165100</xdr:colOff>
      <xdr:row>98</xdr:row>
      <xdr:rowOff>148710</xdr:rowOff>
    </xdr:to>
    <xdr:sp macro="" textlink="">
      <xdr:nvSpPr>
        <xdr:cNvPr id="710" name="楕円 709"/>
        <xdr:cNvSpPr/>
      </xdr:nvSpPr>
      <xdr:spPr>
        <a:xfrm>
          <a:off x="14541500" y="1684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165237</xdr:rowOff>
    </xdr:from>
    <xdr:ext cx="534377" cy="259045"/>
    <xdr:sp macro="" textlink="">
      <xdr:nvSpPr>
        <xdr:cNvPr id="711" name="テキスト ボックス 710"/>
        <xdr:cNvSpPr txBox="1"/>
      </xdr:nvSpPr>
      <xdr:spPr>
        <a:xfrm>
          <a:off x="14325111" y="1662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60305</xdr:rowOff>
    </xdr:from>
    <xdr:to>
      <xdr:col>72</xdr:col>
      <xdr:colOff>38100</xdr:colOff>
      <xdr:row>98</xdr:row>
      <xdr:rowOff>161905</xdr:rowOff>
    </xdr:to>
    <xdr:sp macro="" textlink="">
      <xdr:nvSpPr>
        <xdr:cNvPr id="712" name="楕円 711"/>
        <xdr:cNvSpPr/>
      </xdr:nvSpPr>
      <xdr:spPr>
        <a:xfrm>
          <a:off x="13652500" y="168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153032</xdr:rowOff>
    </xdr:from>
    <xdr:ext cx="534377" cy="259045"/>
    <xdr:sp macro="" textlink="">
      <xdr:nvSpPr>
        <xdr:cNvPr id="713" name="テキスト ボックス 712"/>
        <xdr:cNvSpPr txBox="1"/>
      </xdr:nvSpPr>
      <xdr:spPr>
        <a:xfrm>
          <a:off x="13436111" y="1695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62698</xdr:rowOff>
    </xdr:from>
    <xdr:to>
      <xdr:col>67</xdr:col>
      <xdr:colOff>101600</xdr:colOff>
      <xdr:row>98</xdr:row>
      <xdr:rowOff>164298</xdr:rowOff>
    </xdr:to>
    <xdr:sp macro="" textlink="">
      <xdr:nvSpPr>
        <xdr:cNvPr id="714" name="楕円 713"/>
        <xdr:cNvSpPr/>
      </xdr:nvSpPr>
      <xdr:spPr>
        <a:xfrm>
          <a:off x="12763500" y="1686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155425</xdr:rowOff>
    </xdr:from>
    <xdr:ext cx="534377" cy="259045"/>
    <xdr:sp macro="" textlink="">
      <xdr:nvSpPr>
        <xdr:cNvPr id="715" name="テキスト ボックス 714"/>
        <xdr:cNvSpPr txBox="1"/>
      </xdr:nvSpPr>
      <xdr:spPr>
        <a:xfrm>
          <a:off x="12547111" y="169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44317</xdr:rowOff>
    </xdr:from>
    <xdr:to>
      <xdr:col>116</xdr:col>
      <xdr:colOff>63500</xdr:colOff>
      <xdr:row>56</xdr:row>
      <xdr:rowOff>49670</xdr:rowOff>
    </xdr:to>
    <xdr:cxnSp macro="">
      <xdr:nvCxnSpPr>
        <xdr:cNvPr id="801" name="直線コネクタ 800"/>
        <xdr:cNvCxnSpPr/>
      </xdr:nvCxnSpPr>
      <xdr:spPr>
        <a:xfrm flipV="1">
          <a:off x="21323300" y="9645517"/>
          <a:ext cx="8382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49670</xdr:rowOff>
    </xdr:from>
    <xdr:to>
      <xdr:col>111</xdr:col>
      <xdr:colOff>177800</xdr:colOff>
      <xdr:row>56</xdr:row>
      <xdr:rowOff>63119</xdr:rowOff>
    </xdr:to>
    <xdr:cxnSp macro="">
      <xdr:nvCxnSpPr>
        <xdr:cNvPr id="804" name="直線コネクタ 803"/>
        <xdr:cNvCxnSpPr/>
      </xdr:nvCxnSpPr>
      <xdr:spPr>
        <a:xfrm flipV="1">
          <a:off x="20434300" y="9650870"/>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63119</xdr:rowOff>
    </xdr:from>
    <xdr:to>
      <xdr:col>107</xdr:col>
      <xdr:colOff>50800</xdr:colOff>
      <xdr:row>56</xdr:row>
      <xdr:rowOff>95942</xdr:rowOff>
    </xdr:to>
    <xdr:cxnSp macro="">
      <xdr:nvCxnSpPr>
        <xdr:cNvPr id="807" name="直線コネクタ 806"/>
        <xdr:cNvCxnSpPr/>
      </xdr:nvCxnSpPr>
      <xdr:spPr>
        <a:xfrm flipV="1">
          <a:off x="19545300" y="9664319"/>
          <a:ext cx="8890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95942</xdr:rowOff>
    </xdr:from>
    <xdr:to>
      <xdr:col>102</xdr:col>
      <xdr:colOff>114300</xdr:colOff>
      <xdr:row>56</xdr:row>
      <xdr:rowOff>105429</xdr:rowOff>
    </xdr:to>
    <xdr:cxnSp macro="">
      <xdr:nvCxnSpPr>
        <xdr:cNvPr id="810" name="直線コネクタ 809"/>
        <xdr:cNvCxnSpPr/>
      </xdr:nvCxnSpPr>
      <xdr:spPr>
        <a:xfrm flipV="1">
          <a:off x="18656300" y="9697142"/>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164967</xdr:rowOff>
    </xdr:from>
    <xdr:to>
      <xdr:col>116</xdr:col>
      <xdr:colOff>114300</xdr:colOff>
      <xdr:row>56</xdr:row>
      <xdr:rowOff>95117</xdr:rowOff>
    </xdr:to>
    <xdr:sp macro="" textlink="">
      <xdr:nvSpPr>
        <xdr:cNvPr id="820" name="楕円 819"/>
        <xdr:cNvSpPr/>
      </xdr:nvSpPr>
      <xdr:spPr>
        <a:xfrm>
          <a:off x="22110700" y="95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16394</xdr:rowOff>
    </xdr:from>
    <xdr:ext cx="534377" cy="259045"/>
    <xdr:sp macro="" textlink="">
      <xdr:nvSpPr>
        <xdr:cNvPr id="821" name="貸付金該当値テキスト"/>
        <xdr:cNvSpPr txBox="1"/>
      </xdr:nvSpPr>
      <xdr:spPr>
        <a:xfrm>
          <a:off x="22212300" y="94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170320</xdr:rowOff>
    </xdr:from>
    <xdr:to>
      <xdr:col>112</xdr:col>
      <xdr:colOff>38100</xdr:colOff>
      <xdr:row>56</xdr:row>
      <xdr:rowOff>100470</xdr:rowOff>
    </xdr:to>
    <xdr:sp macro="" textlink="">
      <xdr:nvSpPr>
        <xdr:cNvPr id="822" name="楕円 821"/>
        <xdr:cNvSpPr/>
      </xdr:nvSpPr>
      <xdr:spPr>
        <a:xfrm>
          <a:off x="21272500" y="96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116997</xdr:rowOff>
    </xdr:from>
    <xdr:ext cx="534377" cy="259045"/>
    <xdr:sp macro="" textlink="">
      <xdr:nvSpPr>
        <xdr:cNvPr id="823" name="テキスト ボックス 822"/>
        <xdr:cNvSpPr txBox="1"/>
      </xdr:nvSpPr>
      <xdr:spPr>
        <a:xfrm>
          <a:off x="21056111" y="937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12319</xdr:rowOff>
    </xdr:from>
    <xdr:to>
      <xdr:col>107</xdr:col>
      <xdr:colOff>101600</xdr:colOff>
      <xdr:row>56</xdr:row>
      <xdr:rowOff>113919</xdr:rowOff>
    </xdr:to>
    <xdr:sp macro="" textlink="">
      <xdr:nvSpPr>
        <xdr:cNvPr id="824" name="楕円 823"/>
        <xdr:cNvSpPr/>
      </xdr:nvSpPr>
      <xdr:spPr>
        <a:xfrm>
          <a:off x="20383500" y="961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130446</xdr:rowOff>
    </xdr:from>
    <xdr:ext cx="534377" cy="259045"/>
    <xdr:sp macro="" textlink="">
      <xdr:nvSpPr>
        <xdr:cNvPr id="825" name="テキスト ボックス 824"/>
        <xdr:cNvSpPr txBox="1"/>
      </xdr:nvSpPr>
      <xdr:spPr>
        <a:xfrm>
          <a:off x="20167111" y="93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45142</xdr:rowOff>
    </xdr:from>
    <xdr:to>
      <xdr:col>102</xdr:col>
      <xdr:colOff>165100</xdr:colOff>
      <xdr:row>56</xdr:row>
      <xdr:rowOff>146742</xdr:rowOff>
    </xdr:to>
    <xdr:sp macro="" textlink="">
      <xdr:nvSpPr>
        <xdr:cNvPr id="826" name="楕円 825"/>
        <xdr:cNvSpPr/>
      </xdr:nvSpPr>
      <xdr:spPr>
        <a:xfrm>
          <a:off x="19494500" y="964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163269</xdr:rowOff>
    </xdr:from>
    <xdr:ext cx="534377" cy="259045"/>
    <xdr:sp macro="" textlink="">
      <xdr:nvSpPr>
        <xdr:cNvPr id="827" name="テキスト ボックス 826"/>
        <xdr:cNvSpPr txBox="1"/>
      </xdr:nvSpPr>
      <xdr:spPr>
        <a:xfrm>
          <a:off x="19278111" y="942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54629</xdr:rowOff>
    </xdr:from>
    <xdr:to>
      <xdr:col>98</xdr:col>
      <xdr:colOff>38100</xdr:colOff>
      <xdr:row>56</xdr:row>
      <xdr:rowOff>156229</xdr:rowOff>
    </xdr:to>
    <xdr:sp macro="" textlink="">
      <xdr:nvSpPr>
        <xdr:cNvPr id="828" name="楕円 827"/>
        <xdr:cNvSpPr/>
      </xdr:nvSpPr>
      <xdr:spPr>
        <a:xfrm>
          <a:off x="18605500" y="96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1306</xdr:rowOff>
    </xdr:from>
    <xdr:ext cx="534377" cy="259045"/>
    <xdr:sp macro="" textlink="">
      <xdr:nvSpPr>
        <xdr:cNvPr id="829" name="テキスト ボックス 828"/>
        <xdr:cNvSpPr txBox="1"/>
      </xdr:nvSpPr>
      <xdr:spPr>
        <a:xfrm>
          <a:off x="18389111" y="94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80241</xdr:rowOff>
    </xdr:from>
    <xdr:to>
      <xdr:col>116</xdr:col>
      <xdr:colOff>63500</xdr:colOff>
      <xdr:row>74</xdr:row>
      <xdr:rowOff>87206</xdr:rowOff>
    </xdr:to>
    <xdr:cxnSp macro="">
      <xdr:nvCxnSpPr>
        <xdr:cNvPr id="858" name="直線コネクタ 857"/>
        <xdr:cNvCxnSpPr/>
      </xdr:nvCxnSpPr>
      <xdr:spPr>
        <a:xfrm flipV="1">
          <a:off x="21323300" y="12767541"/>
          <a:ext cx="838200" cy="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87206</xdr:rowOff>
    </xdr:from>
    <xdr:to>
      <xdr:col>111</xdr:col>
      <xdr:colOff>177800</xdr:colOff>
      <xdr:row>74</xdr:row>
      <xdr:rowOff>96967</xdr:rowOff>
    </xdr:to>
    <xdr:cxnSp macro="">
      <xdr:nvCxnSpPr>
        <xdr:cNvPr id="861" name="直線コネクタ 860"/>
        <xdr:cNvCxnSpPr/>
      </xdr:nvCxnSpPr>
      <xdr:spPr>
        <a:xfrm flipV="1">
          <a:off x="20434300" y="12774506"/>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96967</xdr:rowOff>
    </xdr:from>
    <xdr:to>
      <xdr:col>107</xdr:col>
      <xdr:colOff>50800</xdr:colOff>
      <xdr:row>74</xdr:row>
      <xdr:rowOff>168100</xdr:rowOff>
    </xdr:to>
    <xdr:cxnSp macro="">
      <xdr:nvCxnSpPr>
        <xdr:cNvPr id="864" name="直線コネクタ 863"/>
        <xdr:cNvCxnSpPr/>
      </xdr:nvCxnSpPr>
      <xdr:spPr>
        <a:xfrm flipV="1">
          <a:off x="19545300" y="12784267"/>
          <a:ext cx="889000" cy="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168100</xdr:rowOff>
    </xdr:from>
    <xdr:to>
      <xdr:col>102</xdr:col>
      <xdr:colOff>114300</xdr:colOff>
      <xdr:row>75</xdr:row>
      <xdr:rowOff>28163</xdr:rowOff>
    </xdr:to>
    <xdr:cxnSp macro="">
      <xdr:nvCxnSpPr>
        <xdr:cNvPr id="867" name="直線コネクタ 866"/>
        <xdr:cNvCxnSpPr/>
      </xdr:nvCxnSpPr>
      <xdr:spPr>
        <a:xfrm flipV="1">
          <a:off x="18656300" y="12855400"/>
          <a:ext cx="889000" cy="3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29441</xdr:rowOff>
    </xdr:from>
    <xdr:to>
      <xdr:col>116</xdr:col>
      <xdr:colOff>114300</xdr:colOff>
      <xdr:row>74</xdr:row>
      <xdr:rowOff>131041</xdr:rowOff>
    </xdr:to>
    <xdr:sp macro="" textlink="">
      <xdr:nvSpPr>
        <xdr:cNvPr id="877" name="楕円 876"/>
        <xdr:cNvSpPr/>
      </xdr:nvSpPr>
      <xdr:spPr>
        <a:xfrm>
          <a:off x="22110700" y="1271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52318</xdr:rowOff>
    </xdr:from>
    <xdr:ext cx="599010" cy="259045"/>
    <xdr:sp macro="" textlink="">
      <xdr:nvSpPr>
        <xdr:cNvPr id="878" name="繰出金該当値テキスト"/>
        <xdr:cNvSpPr txBox="1"/>
      </xdr:nvSpPr>
      <xdr:spPr>
        <a:xfrm>
          <a:off x="22212300" y="1256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36406</xdr:rowOff>
    </xdr:from>
    <xdr:to>
      <xdr:col>112</xdr:col>
      <xdr:colOff>38100</xdr:colOff>
      <xdr:row>74</xdr:row>
      <xdr:rowOff>138006</xdr:rowOff>
    </xdr:to>
    <xdr:sp macro="" textlink="">
      <xdr:nvSpPr>
        <xdr:cNvPr id="879" name="楕円 878"/>
        <xdr:cNvSpPr/>
      </xdr:nvSpPr>
      <xdr:spPr>
        <a:xfrm>
          <a:off x="21272500" y="127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154533</xdr:rowOff>
    </xdr:from>
    <xdr:ext cx="599010" cy="259045"/>
    <xdr:sp macro="" textlink="">
      <xdr:nvSpPr>
        <xdr:cNvPr id="880" name="テキスト ボックス 879"/>
        <xdr:cNvSpPr txBox="1"/>
      </xdr:nvSpPr>
      <xdr:spPr>
        <a:xfrm>
          <a:off x="21023795" y="1249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46167</xdr:rowOff>
    </xdr:from>
    <xdr:to>
      <xdr:col>107</xdr:col>
      <xdr:colOff>101600</xdr:colOff>
      <xdr:row>74</xdr:row>
      <xdr:rowOff>147767</xdr:rowOff>
    </xdr:to>
    <xdr:sp macro="" textlink="">
      <xdr:nvSpPr>
        <xdr:cNvPr id="881" name="楕円 880"/>
        <xdr:cNvSpPr/>
      </xdr:nvSpPr>
      <xdr:spPr>
        <a:xfrm>
          <a:off x="20383500" y="1273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164294</xdr:rowOff>
    </xdr:from>
    <xdr:ext cx="599010" cy="259045"/>
    <xdr:sp macro="" textlink="">
      <xdr:nvSpPr>
        <xdr:cNvPr id="882" name="テキスト ボックス 881"/>
        <xdr:cNvSpPr txBox="1"/>
      </xdr:nvSpPr>
      <xdr:spPr>
        <a:xfrm>
          <a:off x="20134795" y="1250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117300</xdr:rowOff>
    </xdr:from>
    <xdr:to>
      <xdr:col>102</xdr:col>
      <xdr:colOff>165100</xdr:colOff>
      <xdr:row>75</xdr:row>
      <xdr:rowOff>47450</xdr:rowOff>
    </xdr:to>
    <xdr:sp macro="" textlink="">
      <xdr:nvSpPr>
        <xdr:cNvPr id="883" name="楕円 882"/>
        <xdr:cNvSpPr/>
      </xdr:nvSpPr>
      <xdr:spPr>
        <a:xfrm>
          <a:off x="19494500" y="1280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63977</xdr:rowOff>
    </xdr:from>
    <xdr:ext cx="599010" cy="259045"/>
    <xdr:sp macro="" textlink="">
      <xdr:nvSpPr>
        <xdr:cNvPr id="884" name="テキスト ボックス 883"/>
        <xdr:cNvSpPr txBox="1"/>
      </xdr:nvSpPr>
      <xdr:spPr>
        <a:xfrm>
          <a:off x="19245795" y="1257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148813</xdr:rowOff>
    </xdr:from>
    <xdr:to>
      <xdr:col>98</xdr:col>
      <xdr:colOff>38100</xdr:colOff>
      <xdr:row>75</xdr:row>
      <xdr:rowOff>78963</xdr:rowOff>
    </xdr:to>
    <xdr:sp macro="" textlink="">
      <xdr:nvSpPr>
        <xdr:cNvPr id="885" name="楕円 884"/>
        <xdr:cNvSpPr/>
      </xdr:nvSpPr>
      <xdr:spPr>
        <a:xfrm>
          <a:off x="18605500" y="1283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95490</xdr:rowOff>
    </xdr:from>
    <xdr:ext cx="599010" cy="259045"/>
    <xdr:sp macro="" textlink="">
      <xdr:nvSpPr>
        <xdr:cNvPr id="886" name="テキスト ボックス 885"/>
        <xdr:cNvSpPr txBox="1"/>
      </xdr:nvSpPr>
      <xdr:spPr>
        <a:xfrm>
          <a:off x="18356795" y="1261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312,625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166,910</a:t>
          </a:r>
          <a:r>
            <a:rPr kumimoji="1" lang="ja-JP" altLang="en-US" sz="1300">
              <a:latin typeface="ＭＳ Ｐゴシック" panose="020B0600070205080204" pitchFamily="50" charset="-128"/>
              <a:ea typeface="ＭＳ Ｐゴシック" panose="020B0600070205080204" pitchFamily="50" charset="-128"/>
            </a:rPr>
            <a:t>円コストが高い状況となっている。これは、近年大型建設事業が集中した影響や、償還期限の短い過疎債、辺地債を利用しているため償還額が多額になっているためである。公債費の増加に伴い、繰出金も類似団体平均に比べ一人当たりのコストが</a:t>
          </a:r>
          <a:r>
            <a:rPr kumimoji="1" lang="en-US" altLang="ja-JP" sz="1300">
              <a:latin typeface="ＭＳ Ｐゴシック" panose="020B0600070205080204" pitchFamily="50" charset="-128"/>
              <a:ea typeface="ＭＳ Ｐゴシック" panose="020B0600070205080204" pitchFamily="50" charset="-128"/>
            </a:rPr>
            <a:t>105,243</a:t>
          </a:r>
          <a:r>
            <a:rPr kumimoji="1" lang="ja-JP" altLang="en-US" sz="1300">
              <a:latin typeface="ＭＳ Ｐゴシック" panose="020B0600070205080204" pitchFamily="50" charset="-128"/>
              <a:ea typeface="ＭＳ Ｐゴシック" panose="020B0600070205080204" pitchFamily="50" charset="-128"/>
            </a:rPr>
            <a:t>円高く、高い水準にある。今後も地方債発行額が償還額を超えないよう発行額の抑制を図ることはもとより、交付税措置のある起債を積極的に活用するなど、財政の安定化を図ることとしている。</a:t>
          </a:r>
        </a:p>
        <a:p>
          <a:r>
            <a:rPr kumimoji="1" lang="ja-JP" altLang="en-US" sz="1300">
              <a:latin typeface="ＭＳ Ｐゴシック" panose="020B0600070205080204" pitchFamily="50" charset="-128"/>
              <a:ea typeface="ＭＳ Ｐゴシック" panose="020B0600070205080204" pitchFamily="50" charset="-128"/>
            </a:rPr>
            <a:t>　維持補修費については、施設の老朽化等の影響により、住民一人当たりのコストが類似団体平均より</a:t>
          </a:r>
          <a:r>
            <a:rPr kumimoji="1" lang="en-US" altLang="ja-JP" sz="1300">
              <a:latin typeface="ＭＳ Ｐゴシック" panose="020B0600070205080204" pitchFamily="50" charset="-128"/>
              <a:ea typeface="ＭＳ Ｐゴシック" panose="020B0600070205080204" pitchFamily="50" charset="-128"/>
            </a:rPr>
            <a:t>27,206</a:t>
          </a:r>
          <a:r>
            <a:rPr kumimoji="1" lang="ja-JP" altLang="en-US" sz="1300">
              <a:latin typeface="ＭＳ Ｐゴシック" panose="020B0600070205080204" pitchFamily="50" charset="-128"/>
              <a:ea typeface="ＭＳ Ｐゴシック" panose="020B0600070205080204" pitchFamily="50" charset="-128"/>
            </a:rPr>
            <a:t>円高くなっている。前年よりコストを抑えられているが、今後も維持補修費は増加していくことが考えられるので、計画的かつ継続的な維持補修等管理を徹底し経費上昇の抑制を図る。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2,432
2,419
105.62
4,531,810
4,494,071
37,604
2,377,715
6,818,718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37230</xdr:rowOff>
    </xdr:from>
    <xdr:to>
      <xdr:col>24</xdr:col>
      <xdr:colOff>63500</xdr:colOff>
      <xdr:row>37</xdr:row>
      <xdr:rowOff>40640</xdr:rowOff>
    </xdr:to>
    <xdr:cxnSp macro="">
      <xdr:nvCxnSpPr>
        <xdr:cNvPr id="60" name="直線コネクタ 59"/>
        <xdr:cNvCxnSpPr/>
      </xdr:nvCxnSpPr>
      <xdr:spPr>
        <a:xfrm flipV="1">
          <a:off x="3797300" y="6380880"/>
          <a:ext cx="8382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40640</xdr:rowOff>
    </xdr:from>
    <xdr:to>
      <xdr:col>19</xdr:col>
      <xdr:colOff>177800</xdr:colOff>
      <xdr:row>37</xdr:row>
      <xdr:rowOff>64300</xdr:rowOff>
    </xdr:to>
    <xdr:cxnSp macro="">
      <xdr:nvCxnSpPr>
        <xdr:cNvPr id="63" name="直線コネクタ 62"/>
        <xdr:cNvCxnSpPr/>
      </xdr:nvCxnSpPr>
      <xdr:spPr>
        <a:xfrm flipV="1">
          <a:off x="2908300" y="6384290"/>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64300</xdr:rowOff>
    </xdr:from>
    <xdr:to>
      <xdr:col>15</xdr:col>
      <xdr:colOff>50800</xdr:colOff>
      <xdr:row>37</xdr:row>
      <xdr:rowOff>85560</xdr:rowOff>
    </xdr:to>
    <xdr:cxnSp macro="">
      <xdr:nvCxnSpPr>
        <xdr:cNvPr id="66" name="直線コネクタ 65"/>
        <xdr:cNvCxnSpPr/>
      </xdr:nvCxnSpPr>
      <xdr:spPr>
        <a:xfrm flipV="1">
          <a:off x="2019300" y="640795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39916</xdr:rowOff>
    </xdr:from>
    <xdr:to>
      <xdr:col>10</xdr:col>
      <xdr:colOff>114300</xdr:colOff>
      <xdr:row>37</xdr:row>
      <xdr:rowOff>85560</xdr:rowOff>
    </xdr:to>
    <xdr:cxnSp macro="">
      <xdr:nvCxnSpPr>
        <xdr:cNvPr id="69" name="直線コネクタ 68"/>
        <xdr:cNvCxnSpPr/>
      </xdr:nvCxnSpPr>
      <xdr:spPr>
        <a:xfrm>
          <a:off x="1130300" y="6383566"/>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157880</xdr:rowOff>
    </xdr:from>
    <xdr:to>
      <xdr:col>24</xdr:col>
      <xdr:colOff>114300</xdr:colOff>
      <xdr:row>37</xdr:row>
      <xdr:rowOff>88030</xdr:rowOff>
    </xdr:to>
    <xdr:sp macro="" textlink="">
      <xdr:nvSpPr>
        <xdr:cNvPr id="79" name="楕円 78"/>
        <xdr:cNvSpPr/>
      </xdr:nvSpPr>
      <xdr:spPr>
        <a:xfrm>
          <a:off x="4584700" y="63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9307</xdr:rowOff>
    </xdr:from>
    <xdr:ext cx="534377" cy="259045"/>
    <xdr:sp macro="" textlink="">
      <xdr:nvSpPr>
        <xdr:cNvPr id="80" name="議会費該当値テキスト"/>
        <xdr:cNvSpPr txBox="1"/>
      </xdr:nvSpPr>
      <xdr:spPr>
        <a:xfrm>
          <a:off x="4686300" y="618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161290</xdr:rowOff>
    </xdr:from>
    <xdr:to>
      <xdr:col>20</xdr:col>
      <xdr:colOff>38100</xdr:colOff>
      <xdr:row>37</xdr:row>
      <xdr:rowOff>91440</xdr:rowOff>
    </xdr:to>
    <xdr:sp macro="" textlink="">
      <xdr:nvSpPr>
        <xdr:cNvPr id="81" name="楕円 80"/>
        <xdr:cNvSpPr/>
      </xdr:nvSpPr>
      <xdr:spPr>
        <a:xfrm>
          <a:off x="3746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107967</xdr:rowOff>
    </xdr:from>
    <xdr:ext cx="534377" cy="259045"/>
    <xdr:sp macro="" textlink="">
      <xdr:nvSpPr>
        <xdr:cNvPr id="82" name="テキスト ボックス 81"/>
        <xdr:cNvSpPr txBox="1"/>
      </xdr:nvSpPr>
      <xdr:spPr>
        <a:xfrm>
          <a:off x="3530111" y="61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13500</xdr:rowOff>
    </xdr:from>
    <xdr:to>
      <xdr:col>15</xdr:col>
      <xdr:colOff>101600</xdr:colOff>
      <xdr:row>37</xdr:row>
      <xdr:rowOff>115100</xdr:rowOff>
    </xdr:to>
    <xdr:sp macro="" textlink="">
      <xdr:nvSpPr>
        <xdr:cNvPr id="83" name="楕円 82"/>
        <xdr:cNvSpPr/>
      </xdr:nvSpPr>
      <xdr:spPr>
        <a:xfrm>
          <a:off x="2857500" y="63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106227</xdr:rowOff>
    </xdr:from>
    <xdr:ext cx="534377" cy="259045"/>
    <xdr:sp macro="" textlink="">
      <xdr:nvSpPr>
        <xdr:cNvPr id="84" name="テキスト ボックス 83"/>
        <xdr:cNvSpPr txBox="1"/>
      </xdr:nvSpPr>
      <xdr:spPr>
        <a:xfrm>
          <a:off x="2641111" y="644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34760</xdr:rowOff>
    </xdr:from>
    <xdr:to>
      <xdr:col>10</xdr:col>
      <xdr:colOff>165100</xdr:colOff>
      <xdr:row>37</xdr:row>
      <xdr:rowOff>136360</xdr:rowOff>
    </xdr:to>
    <xdr:sp macro="" textlink="">
      <xdr:nvSpPr>
        <xdr:cNvPr id="85" name="楕円 84"/>
        <xdr:cNvSpPr/>
      </xdr:nvSpPr>
      <xdr:spPr>
        <a:xfrm>
          <a:off x="1968500" y="63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127487</xdr:rowOff>
    </xdr:from>
    <xdr:ext cx="534377" cy="259045"/>
    <xdr:sp macro="" textlink="">
      <xdr:nvSpPr>
        <xdr:cNvPr id="86" name="テキスト ボックス 85"/>
        <xdr:cNvSpPr txBox="1"/>
      </xdr:nvSpPr>
      <xdr:spPr>
        <a:xfrm>
          <a:off x="1752111" y="647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160566</xdr:rowOff>
    </xdr:from>
    <xdr:to>
      <xdr:col>6</xdr:col>
      <xdr:colOff>38100</xdr:colOff>
      <xdr:row>37</xdr:row>
      <xdr:rowOff>90716</xdr:rowOff>
    </xdr:to>
    <xdr:sp macro="" textlink="">
      <xdr:nvSpPr>
        <xdr:cNvPr id="87" name="楕円 86"/>
        <xdr:cNvSpPr/>
      </xdr:nvSpPr>
      <xdr:spPr>
        <a:xfrm>
          <a:off x="1079500" y="63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81843</xdr:rowOff>
    </xdr:from>
    <xdr:ext cx="534377" cy="259045"/>
    <xdr:sp macro="" textlink="">
      <xdr:nvSpPr>
        <xdr:cNvPr id="88" name="テキスト ボックス 87"/>
        <xdr:cNvSpPr txBox="1"/>
      </xdr:nvSpPr>
      <xdr:spPr>
        <a:xfrm>
          <a:off x="863111" y="64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26632</xdr:rowOff>
    </xdr:from>
    <xdr:to>
      <xdr:col>24</xdr:col>
      <xdr:colOff>63500</xdr:colOff>
      <xdr:row>58</xdr:row>
      <xdr:rowOff>110318</xdr:rowOff>
    </xdr:to>
    <xdr:cxnSp macro="">
      <xdr:nvCxnSpPr>
        <xdr:cNvPr id="117" name="直線コネクタ 116"/>
        <xdr:cNvCxnSpPr/>
      </xdr:nvCxnSpPr>
      <xdr:spPr>
        <a:xfrm flipV="1">
          <a:off x="3797300" y="9970732"/>
          <a:ext cx="838200" cy="8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100748</xdr:rowOff>
    </xdr:from>
    <xdr:to>
      <xdr:col>19</xdr:col>
      <xdr:colOff>177800</xdr:colOff>
      <xdr:row>58</xdr:row>
      <xdr:rowOff>110318</xdr:rowOff>
    </xdr:to>
    <xdr:cxnSp macro="">
      <xdr:nvCxnSpPr>
        <xdr:cNvPr id="120" name="直線コネクタ 119"/>
        <xdr:cNvCxnSpPr/>
      </xdr:nvCxnSpPr>
      <xdr:spPr>
        <a:xfrm>
          <a:off x="2908300" y="10044848"/>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100748</xdr:rowOff>
    </xdr:from>
    <xdr:to>
      <xdr:col>15</xdr:col>
      <xdr:colOff>50800</xdr:colOff>
      <xdr:row>58</xdr:row>
      <xdr:rowOff>106969</xdr:rowOff>
    </xdr:to>
    <xdr:cxnSp macro="">
      <xdr:nvCxnSpPr>
        <xdr:cNvPr id="123" name="直線コネクタ 122"/>
        <xdr:cNvCxnSpPr/>
      </xdr:nvCxnSpPr>
      <xdr:spPr>
        <a:xfrm flipV="1">
          <a:off x="2019300" y="10044848"/>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106969</xdr:rowOff>
    </xdr:from>
    <xdr:to>
      <xdr:col>10</xdr:col>
      <xdr:colOff>114300</xdr:colOff>
      <xdr:row>58</xdr:row>
      <xdr:rowOff>121291</xdr:rowOff>
    </xdr:to>
    <xdr:cxnSp macro="">
      <xdr:nvCxnSpPr>
        <xdr:cNvPr id="126" name="直線コネクタ 125"/>
        <xdr:cNvCxnSpPr/>
      </xdr:nvCxnSpPr>
      <xdr:spPr>
        <a:xfrm flipV="1">
          <a:off x="1130300" y="10051069"/>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147282</xdr:rowOff>
    </xdr:from>
    <xdr:to>
      <xdr:col>24</xdr:col>
      <xdr:colOff>114300</xdr:colOff>
      <xdr:row>58</xdr:row>
      <xdr:rowOff>77432</xdr:rowOff>
    </xdr:to>
    <xdr:sp macro="" textlink="">
      <xdr:nvSpPr>
        <xdr:cNvPr id="136" name="楕円 135"/>
        <xdr:cNvSpPr/>
      </xdr:nvSpPr>
      <xdr:spPr>
        <a:xfrm>
          <a:off x="4584700" y="99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170159</xdr:rowOff>
    </xdr:from>
    <xdr:ext cx="599010" cy="259045"/>
    <xdr:sp macro="" textlink="">
      <xdr:nvSpPr>
        <xdr:cNvPr id="137" name="総務費該当値テキスト"/>
        <xdr:cNvSpPr txBox="1"/>
      </xdr:nvSpPr>
      <xdr:spPr>
        <a:xfrm>
          <a:off x="4686300" y="977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59518</xdr:rowOff>
    </xdr:from>
    <xdr:to>
      <xdr:col>20</xdr:col>
      <xdr:colOff>38100</xdr:colOff>
      <xdr:row>58</xdr:row>
      <xdr:rowOff>161118</xdr:rowOff>
    </xdr:to>
    <xdr:sp macro="" textlink="">
      <xdr:nvSpPr>
        <xdr:cNvPr id="138" name="楕円 137"/>
        <xdr:cNvSpPr/>
      </xdr:nvSpPr>
      <xdr:spPr>
        <a:xfrm>
          <a:off x="3746500" y="1000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152245</xdr:rowOff>
    </xdr:from>
    <xdr:ext cx="599010" cy="259045"/>
    <xdr:sp macro="" textlink="">
      <xdr:nvSpPr>
        <xdr:cNvPr id="139" name="テキスト ボックス 138"/>
        <xdr:cNvSpPr txBox="1"/>
      </xdr:nvSpPr>
      <xdr:spPr>
        <a:xfrm>
          <a:off x="3497795" y="1009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49948</xdr:rowOff>
    </xdr:from>
    <xdr:to>
      <xdr:col>15</xdr:col>
      <xdr:colOff>101600</xdr:colOff>
      <xdr:row>58</xdr:row>
      <xdr:rowOff>151548</xdr:rowOff>
    </xdr:to>
    <xdr:sp macro="" textlink="">
      <xdr:nvSpPr>
        <xdr:cNvPr id="140" name="楕円 139"/>
        <xdr:cNvSpPr/>
      </xdr:nvSpPr>
      <xdr:spPr>
        <a:xfrm>
          <a:off x="2857500" y="99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168075</xdr:rowOff>
    </xdr:from>
    <xdr:ext cx="599010" cy="259045"/>
    <xdr:sp macro="" textlink="">
      <xdr:nvSpPr>
        <xdr:cNvPr id="141" name="テキスト ボックス 140"/>
        <xdr:cNvSpPr txBox="1"/>
      </xdr:nvSpPr>
      <xdr:spPr>
        <a:xfrm>
          <a:off x="2608795" y="976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56169</xdr:rowOff>
    </xdr:from>
    <xdr:to>
      <xdr:col>10</xdr:col>
      <xdr:colOff>165100</xdr:colOff>
      <xdr:row>58</xdr:row>
      <xdr:rowOff>157769</xdr:rowOff>
    </xdr:to>
    <xdr:sp macro="" textlink="">
      <xdr:nvSpPr>
        <xdr:cNvPr id="142" name="楕円 141"/>
        <xdr:cNvSpPr/>
      </xdr:nvSpPr>
      <xdr:spPr>
        <a:xfrm>
          <a:off x="1968500" y="1000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2846</xdr:rowOff>
    </xdr:from>
    <xdr:ext cx="599010" cy="259045"/>
    <xdr:sp macro="" textlink="">
      <xdr:nvSpPr>
        <xdr:cNvPr id="143" name="テキスト ボックス 142"/>
        <xdr:cNvSpPr txBox="1"/>
      </xdr:nvSpPr>
      <xdr:spPr>
        <a:xfrm>
          <a:off x="1719795" y="977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70491</xdr:rowOff>
    </xdr:from>
    <xdr:to>
      <xdr:col>6</xdr:col>
      <xdr:colOff>38100</xdr:colOff>
      <xdr:row>59</xdr:row>
      <xdr:rowOff>641</xdr:rowOff>
    </xdr:to>
    <xdr:sp macro="" textlink="">
      <xdr:nvSpPr>
        <xdr:cNvPr id="144" name="楕円 143"/>
        <xdr:cNvSpPr/>
      </xdr:nvSpPr>
      <xdr:spPr>
        <a:xfrm>
          <a:off x="1079500" y="1001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163218</xdr:rowOff>
    </xdr:from>
    <xdr:ext cx="599010" cy="259045"/>
    <xdr:sp macro="" textlink="">
      <xdr:nvSpPr>
        <xdr:cNvPr id="145" name="テキスト ボックス 144"/>
        <xdr:cNvSpPr txBox="1"/>
      </xdr:nvSpPr>
      <xdr:spPr>
        <a:xfrm>
          <a:off x="830795" y="101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96605</xdr:rowOff>
    </xdr:from>
    <xdr:to>
      <xdr:col>24</xdr:col>
      <xdr:colOff>63500</xdr:colOff>
      <xdr:row>77</xdr:row>
      <xdr:rowOff>104989</xdr:rowOff>
    </xdr:to>
    <xdr:cxnSp macro="">
      <xdr:nvCxnSpPr>
        <xdr:cNvPr id="176" name="直線コネクタ 175"/>
        <xdr:cNvCxnSpPr/>
      </xdr:nvCxnSpPr>
      <xdr:spPr>
        <a:xfrm flipV="1">
          <a:off x="3797300" y="13298255"/>
          <a:ext cx="8382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63440</xdr:rowOff>
    </xdr:from>
    <xdr:to>
      <xdr:col>19</xdr:col>
      <xdr:colOff>177800</xdr:colOff>
      <xdr:row>77</xdr:row>
      <xdr:rowOff>104989</xdr:rowOff>
    </xdr:to>
    <xdr:cxnSp macro="">
      <xdr:nvCxnSpPr>
        <xdr:cNvPr id="179" name="直線コネクタ 178"/>
        <xdr:cNvCxnSpPr/>
      </xdr:nvCxnSpPr>
      <xdr:spPr>
        <a:xfrm>
          <a:off x="2908300" y="13265090"/>
          <a:ext cx="889000" cy="4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27445</xdr:rowOff>
    </xdr:from>
    <xdr:to>
      <xdr:col>15</xdr:col>
      <xdr:colOff>50800</xdr:colOff>
      <xdr:row>77</xdr:row>
      <xdr:rowOff>63440</xdr:rowOff>
    </xdr:to>
    <xdr:cxnSp macro="">
      <xdr:nvCxnSpPr>
        <xdr:cNvPr id="182" name="直線コネクタ 181"/>
        <xdr:cNvCxnSpPr/>
      </xdr:nvCxnSpPr>
      <xdr:spPr>
        <a:xfrm>
          <a:off x="2019300" y="13229095"/>
          <a:ext cx="889000" cy="3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27445</xdr:rowOff>
    </xdr:from>
    <xdr:to>
      <xdr:col>10</xdr:col>
      <xdr:colOff>114300</xdr:colOff>
      <xdr:row>77</xdr:row>
      <xdr:rowOff>125822</xdr:rowOff>
    </xdr:to>
    <xdr:cxnSp macro="">
      <xdr:nvCxnSpPr>
        <xdr:cNvPr id="185" name="直線コネクタ 184"/>
        <xdr:cNvCxnSpPr/>
      </xdr:nvCxnSpPr>
      <xdr:spPr>
        <a:xfrm flipV="1">
          <a:off x="1130300" y="13229095"/>
          <a:ext cx="889000" cy="9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45805</xdr:rowOff>
    </xdr:from>
    <xdr:to>
      <xdr:col>24</xdr:col>
      <xdr:colOff>114300</xdr:colOff>
      <xdr:row>77</xdr:row>
      <xdr:rowOff>147405</xdr:rowOff>
    </xdr:to>
    <xdr:sp macro="" textlink="">
      <xdr:nvSpPr>
        <xdr:cNvPr id="195" name="楕円 194"/>
        <xdr:cNvSpPr/>
      </xdr:nvSpPr>
      <xdr:spPr>
        <a:xfrm>
          <a:off x="4584700" y="1324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24232</xdr:rowOff>
    </xdr:from>
    <xdr:ext cx="599010" cy="259045"/>
    <xdr:sp macro="" textlink="">
      <xdr:nvSpPr>
        <xdr:cNvPr id="196" name="民生費該当値テキスト"/>
        <xdr:cNvSpPr txBox="1"/>
      </xdr:nvSpPr>
      <xdr:spPr>
        <a:xfrm>
          <a:off x="4686300" y="1322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54189</xdr:rowOff>
    </xdr:from>
    <xdr:to>
      <xdr:col>20</xdr:col>
      <xdr:colOff>38100</xdr:colOff>
      <xdr:row>77</xdr:row>
      <xdr:rowOff>155789</xdr:rowOff>
    </xdr:to>
    <xdr:sp macro="" textlink="">
      <xdr:nvSpPr>
        <xdr:cNvPr id="197" name="楕円 196"/>
        <xdr:cNvSpPr/>
      </xdr:nvSpPr>
      <xdr:spPr>
        <a:xfrm>
          <a:off x="3746500" y="132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146916</xdr:rowOff>
    </xdr:from>
    <xdr:ext cx="599010" cy="259045"/>
    <xdr:sp macro="" textlink="">
      <xdr:nvSpPr>
        <xdr:cNvPr id="198" name="テキスト ボックス 197"/>
        <xdr:cNvSpPr txBox="1"/>
      </xdr:nvSpPr>
      <xdr:spPr>
        <a:xfrm>
          <a:off x="3497795" y="1334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12640</xdr:rowOff>
    </xdr:from>
    <xdr:to>
      <xdr:col>15</xdr:col>
      <xdr:colOff>101600</xdr:colOff>
      <xdr:row>77</xdr:row>
      <xdr:rowOff>114240</xdr:rowOff>
    </xdr:to>
    <xdr:sp macro="" textlink="">
      <xdr:nvSpPr>
        <xdr:cNvPr id="199" name="楕円 198"/>
        <xdr:cNvSpPr/>
      </xdr:nvSpPr>
      <xdr:spPr>
        <a:xfrm>
          <a:off x="2857500" y="132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130767</xdr:rowOff>
    </xdr:from>
    <xdr:ext cx="599010" cy="259045"/>
    <xdr:sp macro="" textlink="">
      <xdr:nvSpPr>
        <xdr:cNvPr id="200" name="テキスト ボックス 199"/>
        <xdr:cNvSpPr txBox="1"/>
      </xdr:nvSpPr>
      <xdr:spPr>
        <a:xfrm>
          <a:off x="2608795" y="1298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148095</xdr:rowOff>
    </xdr:from>
    <xdr:to>
      <xdr:col>10</xdr:col>
      <xdr:colOff>165100</xdr:colOff>
      <xdr:row>77</xdr:row>
      <xdr:rowOff>78245</xdr:rowOff>
    </xdr:to>
    <xdr:sp macro="" textlink="">
      <xdr:nvSpPr>
        <xdr:cNvPr id="201" name="楕円 200"/>
        <xdr:cNvSpPr/>
      </xdr:nvSpPr>
      <xdr:spPr>
        <a:xfrm>
          <a:off x="1968500" y="131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94771</xdr:rowOff>
    </xdr:from>
    <xdr:ext cx="599010" cy="259045"/>
    <xdr:sp macro="" textlink="">
      <xdr:nvSpPr>
        <xdr:cNvPr id="202" name="テキスト ボックス 201"/>
        <xdr:cNvSpPr txBox="1"/>
      </xdr:nvSpPr>
      <xdr:spPr>
        <a:xfrm>
          <a:off x="1719795" y="1295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75022</xdr:rowOff>
    </xdr:from>
    <xdr:to>
      <xdr:col>6</xdr:col>
      <xdr:colOff>38100</xdr:colOff>
      <xdr:row>78</xdr:row>
      <xdr:rowOff>5172</xdr:rowOff>
    </xdr:to>
    <xdr:sp macro="" textlink="">
      <xdr:nvSpPr>
        <xdr:cNvPr id="203" name="楕円 202"/>
        <xdr:cNvSpPr/>
      </xdr:nvSpPr>
      <xdr:spPr>
        <a:xfrm>
          <a:off x="1079500" y="1327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167749</xdr:rowOff>
    </xdr:from>
    <xdr:ext cx="599010" cy="259045"/>
    <xdr:sp macro="" textlink="">
      <xdr:nvSpPr>
        <xdr:cNvPr id="204" name="テキスト ボックス 203"/>
        <xdr:cNvSpPr txBox="1"/>
      </xdr:nvSpPr>
      <xdr:spPr>
        <a:xfrm>
          <a:off x="830795" y="133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127457</xdr:rowOff>
    </xdr:from>
    <xdr:to>
      <xdr:col>24</xdr:col>
      <xdr:colOff>63500</xdr:colOff>
      <xdr:row>96</xdr:row>
      <xdr:rowOff>150875</xdr:rowOff>
    </xdr:to>
    <xdr:cxnSp macro="">
      <xdr:nvCxnSpPr>
        <xdr:cNvPr id="235" name="直線コネクタ 234"/>
        <xdr:cNvCxnSpPr/>
      </xdr:nvCxnSpPr>
      <xdr:spPr>
        <a:xfrm flipV="1">
          <a:off x="3797300" y="16586657"/>
          <a:ext cx="8382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150875</xdr:rowOff>
    </xdr:from>
    <xdr:to>
      <xdr:col>19</xdr:col>
      <xdr:colOff>177800</xdr:colOff>
      <xdr:row>97</xdr:row>
      <xdr:rowOff>11399</xdr:rowOff>
    </xdr:to>
    <xdr:cxnSp macro="">
      <xdr:nvCxnSpPr>
        <xdr:cNvPr id="238" name="直線コネクタ 237"/>
        <xdr:cNvCxnSpPr/>
      </xdr:nvCxnSpPr>
      <xdr:spPr>
        <a:xfrm flipV="1">
          <a:off x="2908300" y="16610075"/>
          <a:ext cx="889000" cy="3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11399</xdr:rowOff>
    </xdr:from>
    <xdr:to>
      <xdr:col>15</xdr:col>
      <xdr:colOff>50800</xdr:colOff>
      <xdr:row>97</xdr:row>
      <xdr:rowOff>13249</xdr:rowOff>
    </xdr:to>
    <xdr:cxnSp macro="">
      <xdr:nvCxnSpPr>
        <xdr:cNvPr id="241" name="直線コネクタ 240"/>
        <xdr:cNvCxnSpPr/>
      </xdr:nvCxnSpPr>
      <xdr:spPr>
        <a:xfrm flipV="1">
          <a:off x="2019300" y="16642049"/>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152966</xdr:rowOff>
    </xdr:from>
    <xdr:to>
      <xdr:col>10</xdr:col>
      <xdr:colOff>114300</xdr:colOff>
      <xdr:row>97</xdr:row>
      <xdr:rowOff>13249</xdr:rowOff>
    </xdr:to>
    <xdr:cxnSp macro="">
      <xdr:nvCxnSpPr>
        <xdr:cNvPr id="244" name="直線コネクタ 243"/>
        <xdr:cNvCxnSpPr/>
      </xdr:nvCxnSpPr>
      <xdr:spPr>
        <a:xfrm>
          <a:off x="1130300" y="16612166"/>
          <a:ext cx="889000" cy="3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76657</xdr:rowOff>
    </xdr:from>
    <xdr:to>
      <xdr:col>24</xdr:col>
      <xdr:colOff>114300</xdr:colOff>
      <xdr:row>97</xdr:row>
      <xdr:rowOff>6807</xdr:rowOff>
    </xdr:to>
    <xdr:sp macro="" textlink="">
      <xdr:nvSpPr>
        <xdr:cNvPr id="254" name="楕円 253"/>
        <xdr:cNvSpPr/>
      </xdr:nvSpPr>
      <xdr:spPr>
        <a:xfrm>
          <a:off x="4584700" y="165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99534</xdr:rowOff>
    </xdr:from>
    <xdr:ext cx="599010" cy="259045"/>
    <xdr:sp macro="" textlink="">
      <xdr:nvSpPr>
        <xdr:cNvPr id="255" name="衛生費該当値テキスト"/>
        <xdr:cNvSpPr txBox="1"/>
      </xdr:nvSpPr>
      <xdr:spPr>
        <a:xfrm>
          <a:off x="4686300" y="1638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100075</xdr:rowOff>
    </xdr:from>
    <xdr:to>
      <xdr:col>20</xdr:col>
      <xdr:colOff>38100</xdr:colOff>
      <xdr:row>97</xdr:row>
      <xdr:rowOff>30225</xdr:rowOff>
    </xdr:to>
    <xdr:sp macro="" textlink="">
      <xdr:nvSpPr>
        <xdr:cNvPr id="256" name="楕円 255"/>
        <xdr:cNvSpPr/>
      </xdr:nvSpPr>
      <xdr:spPr>
        <a:xfrm>
          <a:off x="3746500" y="165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46752</xdr:rowOff>
    </xdr:from>
    <xdr:ext cx="599010" cy="259045"/>
    <xdr:sp macro="" textlink="">
      <xdr:nvSpPr>
        <xdr:cNvPr id="257" name="テキスト ボックス 256"/>
        <xdr:cNvSpPr txBox="1"/>
      </xdr:nvSpPr>
      <xdr:spPr>
        <a:xfrm>
          <a:off x="3497795" y="1633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132049</xdr:rowOff>
    </xdr:from>
    <xdr:to>
      <xdr:col>15</xdr:col>
      <xdr:colOff>101600</xdr:colOff>
      <xdr:row>97</xdr:row>
      <xdr:rowOff>62199</xdr:rowOff>
    </xdr:to>
    <xdr:sp macro="" textlink="">
      <xdr:nvSpPr>
        <xdr:cNvPr id="258" name="楕円 257"/>
        <xdr:cNvSpPr/>
      </xdr:nvSpPr>
      <xdr:spPr>
        <a:xfrm>
          <a:off x="2857500" y="165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78726</xdr:rowOff>
    </xdr:from>
    <xdr:ext cx="599010" cy="259045"/>
    <xdr:sp macro="" textlink="">
      <xdr:nvSpPr>
        <xdr:cNvPr id="259" name="テキスト ボックス 258"/>
        <xdr:cNvSpPr txBox="1"/>
      </xdr:nvSpPr>
      <xdr:spPr>
        <a:xfrm>
          <a:off x="2608795" y="1636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133899</xdr:rowOff>
    </xdr:from>
    <xdr:to>
      <xdr:col>10</xdr:col>
      <xdr:colOff>165100</xdr:colOff>
      <xdr:row>97</xdr:row>
      <xdr:rowOff>64049</xdr:rowOff>
    </xdr:to>
    <xdr:sp macro="" textlink="">
      <xdr:nvSpPr>
        <xdr:cNvPr id="260" name="楕円 259"/>
        <xdr:cNvSpPr/>
      </xdr:nvSpPr>
      <xdr:spPr>
        <a:xfrm>
          <a:off x="1968500" y="1659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80576</xdr:rowOff>
    </xdr:from>
    <xdr:ext cx="599010" cy="259045"/>
    <xdr:sp macro="" textlink="">
      <xdr:nvSpPr>
        <xdr:cNvPr id="261" name="テキスト ボックス 260"/>
        <xdr:cNvSpPr txBox="1"/>
      </xdr:nvSpPr>
      <xdr:spPr>
        <a:xfrm>
          <a:off x="1719795" y="1636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102166</xdr:rowOff>
    </xdr:from>
    <xdr:to>
      <xdr:col>6</xdr:col>
      <xdr:colOff>38100</xdr:colOff>
      <xdr:row>97</xdr:row>
      <xdr:rowOff>32316</xdr:rowOff>
    </xdr:to>
    <xdr:sp macro="" textlink="">
      <xdr:nvSpPr>
        <xdr:cNvPr id="262" name="楕円 261"/>
        <xdr:cNvSpPr/>
      </xdr:nvSpPr>
      <xdr:spPr>
        <a:xfrm>
          <a:off x="1079500" y="165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48843</xdr:rowOff>
    </xdr:from>
    <xdr:ext cx="599010" cy="259045"/>
    <xdr:sp macro="" textlink="">
      <xdr:nvSpPr>
        <xdr:cNvPr id="263" name="テキスト ボックス 262"/>
        <xdr:cNvSpPr txBox="1"/>
      </xdr:nvSpPr>
      <xdr:spPr>
        <a:xfrm>
          <a:off x="830795" y="1633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40513</xdr:rowOff>
    </xdr:from>
    <xdr:to>
      <xdr:col>55</xdr:col>
      <xdr:colOff>0</xdr:colOff>
      <xdr:row>39</xdr:row>
      <xdr:rowOff>43180</xdr:rowOff>
    </xdr:to>
    <xdr:cxnSp macro="">
      <xdr:nvCxnSpPr>
        <xdr:cNvPr id="292" name="直線コネクタ 291"/>
        <xdr:cNvCxnSpPr/>
      </xdr:nvCxnSpPr>
      <xdr:spPr>
        <a:xfrm flipV="1">
          <a:off x="9639300" y="672706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41275</xdr:rowOff>
    </xdr:from>
    <xdr:to>
      <xdr:col>50</xdr:col>
      <xdr:colOff>114300</xdr:colOff>
      <xdr:row>39</xdr:row>
      <xdr:rowOff>43180</xdr:rowOff>
    </xdr:to>
    <xdr:cxnSp macro="">
      <xdr:nvCxnSpPr>
        <xdr:cNvPr id="295" name="直線コネクタ 294"/>
        <xdr:cNvCxnSpPr/>
      </xdr:nvCxnSpPr>
      <xdr:spPr>
        <a:xfrm>
          <a:off x="8750300" y="67278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41275</xdr:rowOff>
    </xdr:from>
    <xdr:to>
      <xdr:col>45</xdr:col>
      <xdr:colOff>177800</xdr:colOff>
      <xdr:row>39</xdr:row>
      <xdr:rowOff>41529</xdr:rowOff>
    </xdr:to>
    <xdr:cxnSp macro="">
      <xdr:nvCxnSpPr>
        <xdr:cNvPr id="298" name="直線コネクタ 297"/>
        <xdr:cNvCxnSpPr/>
      </xdr:nvCxnSpPr>
      <xdr:spPr>
        <a:xfrm flipV="1">
          <a:off x="7861300" y="672782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41148</xdr:rowOff>
    </xdr:from>
    <xdr:to>
      <xdr:col>41</xdr:col>
      <xdr:colOff>50800</xdr:colOff>
      <xdr:row>39</xdr:row>
      <xdr:rowOff>41529</xdr:rowOff>
    </xdr:to>
    <xdr:cxnSp macro="">
      <xdr:nvCxnSpPr>
        <xdr:cNvPr id="301" name="直線コネクタ 300"/>
        <xdr:cNvCxnSpPr/>
      </xdr:nvCxnSpPr>
      <xdr:spPr>
        <a:xfrm>
          <a:off x="6972300" y="672769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161163</xdr:rowOff>
    </xdr:from>
    <xdr:to>
      <xdr:col>55</xdr:col>
      <xdr:colOff>50800</xdr:colOff>
      <xdr:row>39</xdr:row>
      <xdr:rowOff>91313</xdr:rowOff>
    </xdr:to>
    <xdr:sp macro="" textlink="">
      <xdr:nvSpPr>
        <xdr:cNvPr id="311" name="楕円 310"/>
        <xdr:cNvSpPr/>
      </xdr:nvSpPr>
      <xdr:spPr>
        <a:xfrm>
          <a:off x="104267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76090</xdr:rowOff>
    </xdr:from>
    <xdr:ext cx="313932" cy="259045"/>
    <xdr:sp macro="" textlink="">
      <xdr:nvSpPr>
        <xdr:cNvPr id="312" name="労働費該当値テキスト"/>
        <xdr:cNvSpPr txBox="1"/>
      </xdr:nvSpPr>
      <xdr:spPr>
        <a:xfrm>
          <a:off x="10528300" y="65911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163830</xdr:rowOff>
    </xdr:from>
    <xdr:to>
      <xdr:col>50</xdr:col>
      <xdr:colOff>165100</xdr:colOff>
      <xdr:row>39</xdr:row>
      <xdr:rowOff>93980</xdr:rowOff>
    </xdr:to>
    <xdr:sp macro="" textlink="">
      <xdr:nvSpPr>
        <xdr:cNvPr id="313" name="楕円 312"/>
        <xdr:cNvSpPr/>
      </xdr:nvSpPr>
      <xdr:spPr>
        <a:xfrm>
          <a:off x="9588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85107</xdr:rowOff>
    </xdr:from>
    <xdr:ext cx="313932" cy="259045"/>
    <xdr:sp macro="" textlink="">
      <xdr:nvSpPr>
        <xdr:cNvPr id="314" name="テキスト ボックス 313"/>
        <xdr:cNvSpPr txBox="1"/>
      </xdr:nvSpPr>
      <xdr:spPr>
        <a:xfrm>
          <a:off x="9482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161925</xdr:rowOff>
    </xdr:from>
    <xdr:to>
      <xdr:col>46</xdr:col>
      <xdr:colOff>38100</xdr:colOff>
      <xdr:row>39</xdr:row>
      <xdr:rowOff>92075</xdr:rowOff>
    </xdr:to>
    <xdr:sp macro="" textlink="">
      <xdr:nvSpPr>
        <xdr:cNvPr id="315" name="楕円 314"/>
        <xdr:cNvSpPr/>
      </xdr:nvSpPr>
      <xdr:spPr>
        <a:xfrm>
          <a:off x="8699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83202</xdr:rowOff>
    </xdr:from>
    <xdr:ext cx="313932" cy="259045"/>
    <xdr:sp macro="" textlink="">
      <xdr:nvSpPr>
        <xdr:cNvPr id="316" name="テキスト ボックス 315"/>
        <xdr:cNvSpPr txBox="1"/>
      </xdr:nvSpPr>
      <xdr:spPr>
        <a:xfrm>
          <a:off x="8593333" y="67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162179</xdr:rowOff>
    </xdr:from>
    <xdr:to>
      <xdr:col>41</xdr:col>
      <xdr:colOff>101600</xdr:colOff>
      <xdr:row>39</xdr:row>
      <xdr:rowOff>92329</xdr:rowOff>
    </xdr:to>
    <xdr:sp macro="" textlink="">
      <xdr:nvSpPr>
        <xdr:cNvPr id="317" name="楕円 316"/>
        <xdr:cNvSpPr/>
      </xdr:nvSpPr>
      <xdr:spPr>
        <a:xfrm>
          <a:off x="7810500" y="66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83456</xdr:rowOff>
    </xdr:from>
    <xdr:ext cx="313932" cy="259045"/>
    <xdr:sp macro="" textlink="">
      <xdr:nvSpPr>
        <xdr:cNvPr id="318" name="テキスト ボックス 317"/>
        <xdr:cNvSpPr txBox="1"/>
      </xdr:nvSpPr>
      <xdr:spPr>
        <a:xfrm>
          <a:off x="7704333" y="67700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161798</xdr:rowOff>
    </xdr:from>
    <xdr:to>
      <xdr:col>36</xdr:col>
      <xdr:colOff>165100</xdr:colOff>
      <xdr:row>39</xdr:row>
      <xdr:rowOff>91948</xdr:rowOff>
    </xdr:to>
    <xdr:sp macro="" textlink="">
      <xdr:nvSpPr>
        <xdr:cNvPr id="319" name="楕円 318"/>
        <xdr:cNvSpPr/>
      </xdr:nvSpPr>
      <xdr:spPr>
        <a:xfrm>
          <a:off x="69215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83075</xdr:rowOff>
    </xdr:from>
    <xdr:ext cx="313932" cy="259045"/>
    <xdr:sp macro="" textlink="">
      <xdr:nvSpPr>
        <xdr:cNvPr id="320" name="テキスト ボックス 319"/>
        <xdr:cNvSpPr txBox="1"/>
      </xdr:nvSpPr>
      <xdr:spPr>
        <a:xfrm>
          <a:off x="6815333" y="6769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99700</xdr:rowOff>
    </xdr:from>
    <xdr:to>
      <xdr:col>55</xdr:col>
      <xdr:colOff>0</xdr:colOff>
      <xdr:row>58</xdr:row>
      <xdr:rowOff>152960</xdr:rowOff>
    </xdr:to>
    <xdr:cxnSp macro="">
      <xdr:nvCxnSpPr>
        <xdr:cNvPr id="349" name="直線コネクタ 348"/>
        <xdr:cNvCxnSpPr/>
      </xdr:nvCxnSpPr>
      <xdr:spPr>
        <a:xfrm flipV="1">
          <a:off x="9639300" y="10043800"/>
          <a:ext cx="838200" cy="5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99752</xdr:rowOff>
    </xdr:from>
    <xdr:to>
      <xdr:col>50</xdr:col>
      <xdr:colOff>114300</xdr:colOff>
      <xdr:row>58</xdr:row>
      <xdr:rowOff>152960</xdr:rowOff>
    </xdr:to>
    <xdr:cxnSp macro="">
      <xdr:nvCxnSpPr>
        <xdr:cNvPr id="352" name="直線コネクタ 351"/>
        <xdr:cNvCxnSpPr/>
      </xdr:nvCxnSpPr>
      <xdr:spPr>
        <a:xfrm>
          <a:off x="8750300" y="10043852"/>
          <a:ext cx="889000" cy="5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99752</xdr:rowOff>
    </xdr:from>
    <xdr:to>
      <xdr:col>45</xdr:col>
      <xdr:colOff>177800</xdr:colOff>
      <xdr:row>58</xdr:row>
      <xdr:rowOff>161267</xdr:rowOff>
    </xdr:to>
    <xdr:cxnSp macro="">
      <xdr:nvCxnSpPr>
        <xdr:cNvPr id="355" name="直線コネクタ 354"/>
        <xdr:cNvCxnSpPr/>
      </xdr:nvCxnSpPr>
      <xdr:spPr>
        <a:xfrm flipV="1">
          <a:off x="7861300" y="10043852"/>
          <a:ext cx="889000" cy="6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149287</xdr:rowOff>
    </xdr:from>
    <xdr:to>
      <xdr:col>41</xdr:col>
      <xdr:colOff>50800</xdr:colOff>
      <xdr:row>58</xdr:row>
      <xdr:rowOff>161267</xdr:rowOff>
    </xdr:to>
    <xdr:cxnSp macro="">
      <xdr:nvCxnSpPr>
        <xdr:cNvPr id="358" name="直線コネクタ 357"/>
        <xdr:cNvCxnSpPr/>
      </xdr:nvCxnSpPr>
      <xdr:spPr>
        <a:xfrm>
          <a:off x="6972300" y="10093387"/>
          <a:ext cx="889000" cy="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48900</xdr:rowOff>
    </xdr:from>
    <xdr:to>
      <xdr:col>55</xdr:col>
      <xdr:colOff>50800</xdr:colOff>
      <xdr:row>58</xdr:row>
      <xdr:rowOff>150500</xdr:rowOff>
    </xdr:to>
    <xdr:sp macro="" textlink="">
      <xdr:nvSpPr>
        <xdr:cNvPr id="368" name="楕円 367"/>
        <xdr:cNvSpPr/>
      </xdr:nvSpPr>
      <xdr:spPr>
        <a:xfrm>
          <a:off x="10426700" y="99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135277</xdr:rowOff>
    </xdr:from>
    <xdr:ext cx="534377" cy="259045"/>
    <xdr:sp macro="" textlink="">
      <xdr:nvSpPr>
        <xdr:cNvPr id="369" name="農林水産業費該当値テキスト"/>
        <xdr:cNvSpPr txBox="1"/>
      </xdr:nvSpPr>
      <xdr:spPr>
        <a:xfrm>
          <a:off x="10528300" y="99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102160</xdr:rowOff>
    </xdr:from>
    <xdr:to>
      <xdr:col>50</xdr:col>
      <xdr:colOff>165100</xdr:colOff>
      <xdr:row>59</xdr:row>
      <xdr:rowOff>32310</xdr:rowOff>
    </xdr:to>
    <xdr:sp macro="" textlink="">
      <xdr:nvSpPr>
        <xdr:cNvPr id="370" name="楕円 369"/>
        <xdr:cNvSpPr/>
      </xdr:nvSpPr>
      <xdr:spPr>
        <a:xfrm>
          <a:off x="9588500" y="100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23437</xdr:rowOff>
    </xdr:from>
    <xdr:ext cx="534377" cy="259045"/>
    <xdr:sp macro="" textlink="">
      <xdr:nvSpPr>
        <xdr:cNvPr id="371" name="テキスト ボックス 370"/>
        <xdr:cNvSpPr txBox="1"/>
      </xdr:nvSpPr>
      <xdr:spPr>
        <a:xfrm>
          <a:off x="9372111" y="101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48952</xdr:rowOff>
    </xdr:from>
    <xdr:to>
      <xdr:col>46</xdr:col>
      <xdr:colOff>38100</xdr:colOff>
      <xdr:row>58</xdr:row>
      <xdr:rowOff>150552</xdr:rowOff>
    </xdr:to>
    <xdr:sp macro="" textlink="">
      <xdr:nvSpPr>
        <xdr:cNvPr id="372" name="楕円 371"/>
        <xdr:cNvSpPr/>
      </xdr:nvSpPr>
      <xdr:spPr>
        <a:xfrm>
          <a:off x="8699500" y="99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141679</xdr:rowOff>
    </xdr:from>
    <xdr:ext cx="534377" cy="259045"/>
    <xdr:sp macro="" textlink="">
      <xdr:nvSpPr>
        <xdr:cNvPr id="373" name="テキスト ボックス 372"/>
        <xdr:cNvSpPr txBox="1"/>
      </xdr:nvSpPr>
      <xdr:spPr>
        <a:xfrm>
          <a:off x="8483111" y="100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110467</xdr:rowOff>
    </xdr:from>
    <xdr:to>
      <xdr:col>41</xdr:col>
      <xdr:colOff>101600</xdr:colOff>
      <xdr:row>59</xdr:row>
      <xdr:rowOff>40617</xdr:rowOff>
    </xdr:to>
    <xdr:sp macro="" textlink="">
      <xdr:nvSpPr>
        <xdr:cNvPr id="374" name="楕円 373"/>
        <xdr:cNvSpPr/>
      </xdr:nvSpPr>
      <xdr:spPr>
        <a:xfrm>
          <a:off x="7810500" y="1005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31744</xdr:rowOff>
    </xdr:from>
    <xdr:ext cx="534377" cy="259045"/>
    <xdr:sp macro="" textlink="">
      <xdr:nvSpPr>
        <xdr:cNvPr id="375" name="テキスト ボックス 374"/>
        <xdr:cNvSpPr txBox="1"/>
      </xdr:nvSpPr>
      <xdr:spPr>
        <a:xfrm>
          <a:off x="7594111" y="1014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98487</xdr:rowOff>
    </xdr:from>
    <xdr:to>
      <xdr:col>36</xdr:col>
      <xdr:colOff>165100</xdr:colOff>
      <xdr:row>59</xdr:row>
      <xdr:rowOff>28637</xdr:rowOff>
    </xdr:to>
    <xdr:sp macro="" textlink="">
      <xdr:nvSpPr>
        <xdr:cNvPr id="376" name="楕円 375"/>
        <xdr:cNvSpPr/>
      </xdr:nvSpPr>
      <xdr:spPr>
        <a:xfrm>
          <a:off x="6921500" y="100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19764</xdr:rowOff>
    </xdr:from>
    <xdr:ext cx="534377" cy="259045"/>
    <xdr:sp macro="" textlink="">
      <xdr:nvSpPr>
        <xdr:cNvPr id="377" name="テキスト ボックス 376"/>
        <xdr:cNvSpPr txBox="1"/>
      </xdr:nvSpPr>
      <xdr:spPr>
        <a:xfrm>
          <a:off x="6705111" y="1013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105970</xdr:rowOff>
    </xdr:from>
    <xdr:to>
      <xdr:col>55</xdr:col>
      <xdr:colOff>0</xdr:colOff>
      <xdr:row>77</xdr:row>
      <xdr:rowOff>109175</xdr:rowOff>
    </xdr:to>
    <xdr:cxnSp macro="">
      <xdr:nvCxnSpPr>
        <xdr:cNvPr id="406" name="直線コネクタ 405"/>
        <xdr:cNvCxnSpPr/>
      </xdr:nvCxnSpPr>
      <xdr:spPr>
        <a:xfrm flipV="1">
          <a:off x="9639300" y="13307620"/>
          <a:ext cx="838200" cy="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109175</xdr:rowOff>
    </xdr:from>
    <xdr:to>
      <xdr:col>50</xdr:col>
      <xdr:colOff>114300</xdr:colOff>
      <xdr:row>77</xdr:row>
      <xdr:rowOff>122673</xdr:rowOff>
    </xdr:to>
    <xdr:cxnSp macro="">
      <xdr:nvCxnSpPr>
        <xdr:cNvPr id="409" name="直線コネクタ 408"/>
        <xdr:cNvCxnSpPr/>
      </xdr:nvCxnSpPr>
      <xdr:spPr>
        <a:xfrm flipV="1">
          <a:off x="8750300" y="13310825"/>
          <a:ext cx="889000" cy="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78538</xdr:rowOff>
    </xdr:from>
    <xdr:to>
      <xdr:col>45</xdr:col>
      <xdr:colOff>177800</xdr:colOff>
      <xdr:row>77</xdr:row>
      <xdr:rowOff>122673</xdr:rowOff>
    </xdr:to>
    <xdr:cxnSp macro="">
      <xdr:nvCxnSpPr>
        <xdr:cNvPr id="412" name="直線コネクタ 411"/>
        <xdr:cNvCxnSpPr/>
      </xdr:nvCxnSpPr>
      <xdr:spPr>
        <a:xfrm>
          <a:off x="7861300" y="13280188"/>
          <a:ext cx="889000" cy="4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78538</xdr:rowOff>
    </xdr:from>
    <xdr:to>
      <xdr:col>41</xdr:col>
      <xdr:colOff>50800</xdr:colOff>
      <xdr:row>77</xdr:row>
      <xdr:rowOff>122715</xdr:rowOff>
    </xdr:to>
    <xdr:cxnSp macro="">
      <xdr:nvCxnSpPr>
        <xdr:cNvPr id="415" name="直線コネクタ 414"/>
        <xdr:cNvCxnSpPr/>
      </xdr:nvCxnSpPr>
      <xdr:spPr>
        <a:xfrm flipV="1">
          <a:off x="6972300" y="13280188"/>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55170</xdr:rowOff>
    </xdr:from>
    <xdr:to>
      <xdr:col>55</xdr:col>
      <xdr:colOff>50800</xdr:colOff>
      <xdr:row>77</xdr:row>
      <xdr:rowOff>156770</xdr:rowOff>
    </xdr:to>
    <xdr:sp macro="" textlink="">
      <xdr:nvSpPr>
        <xdr:cNvPr id="425" name="楕円 424"/>
        <xdr:cNvSpPr/>
      </xdr:nvSpPr>
      <xdr:spPr>
        <a:xfrm>
          <a:off x="10426700" y="132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78047</xdr:rowOff>
    </xdr:from>
    <xdr:ext cx="534377" cy="259045"/>
    <xdr:sp macro="" textlink="">
      <xdr:nvSpPr>
        <xdr:cNvPr id="426" name="商工費該当値テキスト"/>
        <xdr:cNvSpPr txBox="1"/>
      </xdr:nvSpPr>
      <xdr:spPr>
        <a:xfrm>
          <a:off x="10528300" y="1310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58375</xdr:rowOff>
    </xdr:from>
    <xdr:to>
      <xdr:col>50</xdr:col>
      <xdr:colOff>165100</xdr:colOff>
      <xdr:row>77</xdr:row>
      <xdr:rowOff>159975</xdr:rowOff>
    </xdr:to>
    <xdr:sp macro="" textlink="">
      <xdr:nvSpPr>
        <xdr:cNvPr id="427" name="楕円 426"/>
        <xdr:cNvSpPr/>
      </xdr:nvSpPr>
      <xdr:spPr>
        <a:xfrm>
          <a:off x="9588500" y="132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5052</xdr:rowOff>
    </xdr:from>
    <xdr:ext cx="534377" cy="259045"/>
    <xdr:sp macro="" textlink="">
      <xdr:nvSpPr>
        <xdr:cNvPr id="428" name="テキスト ボックス 427"/>
        <xdr:cNvSpPr txBox="1"/>
      </xdr:nvSpPr>
      <xdr:spPr>
        <a:xfrm>
          <a:off x="9372111" y="130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71873</xdr:rowOff>
    </xdr:from>
    <xdr:to>
      <xdr:col>46</xdr:col>
      <xdr:colOff>38100</xdr:colOff>
      <xdr:row>78</xdr:row>
      <xdr:rowOff>2023</xdr:rowOff>
    </xdr:to>
    <xdr:sp macro="" textlink="">
      <xdr:nvSpPr>
        <xdr:cNvPr id="429" name="楕円 428"/>
        <xdr:cNvSpPr/>
      </xdr:nvSpPr>
      <xdr:spPr>
        <a:xfrm>
          <a:off x="8699500" y="132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18550</xdr:rowOff>
    </xdr:from>
    <xdr:ext cx="534377" cy="259045"/>
    <xdr:sp macro="" textlink="">
      <xdr:nvSpPr>
        <xdr:cNvPr id="430" name="テキスト ボックス 429"/>
        <xdr:cNvSpPr txBox="1"/>
      </xdr:nvSpPr>
      <xdr:spPr>
        <a:xfrm>
          <a:off x="8483111" y="130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27738</xdr:rowOff>
    </xdr:from>
    <xdr:to>
      <xdr:col>41</xdr:col>
      <xdr:colOff>101600</xdr:colOff>
      <xdr:row>77</xdr:row>
      <xdr:rowOff>129338</xdr:rowOff>
    </xdr:to>
    <xdr:sp macro="" textlink="">
      <xdr:nvSpPr>
        <xdr:cNvPr id="431" name="楕円 430"/>
        <xdr:cNvSpPr/>
      </xdr:nvSpPr>
      <xdr:spPr>
        <a:xfrm>
          <a:off x="7810500" y="132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145865</xdr:rowOff>
    </xdr:from>
    <xdr:ext cx="534377" cy="259045"/>
    <xdr:sp macro="" textlink="">
      <xdr:nvSpPr>
        <xdr:cNvPr id="432" name="テキスト ボックス 431"/>
        <xdr:cNvSpPr txBox="1"/>
      </xdr:nvSpPr>
      <xdr:spPr>
        <a:xfrm>
          <a:off x="7594111" y="13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71915</xdr:rowOff>
    </xdr:from>
    <xdr:to>
      <xdr:col>36</xdr:col>
      <xdr:colOff>165100</xdr:colOff>
      <xdr:row>78</xdr:row>
      <xdr:rowOff>2065</xdr:rowOff>
    </xdr:to>
    <xdr:sp macro="" textlink="">
      <xdr:nvSpPr>
        <xdr:cNvPr id="433" name="楕円 432"/>
        <xdr:cNvSpPr/>
      </xdr:nvSpPr>
      <xdr:spPr>
        <a:xfrm>
          <a:off x="6921500" y="132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18592</xdr:rowOff>
    </xdr:from>
    <xdr:ext cx="534377" cy="259045"/>
    <xdr:sp macro="" textlink="">
      <xdr:nvSpPr>
        <xdr:cNvPr id="434" name="テキスト ボックス 433"/>
        <xdr:cNvSpPr txBox="1"/>
      </xdr:nvSpPr>
      <xdr:spPr>
        <a:xfrm>
          <a:off x="6705111" y="1304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87354</xdr:rowOff>
    </xdr:from>
    <xdr:to>
      <xdr:col>55</xdr:col>
      <xdr:colOff>0</xdr:colOff>
      <xdr:row>96</xdr:row>
      <xdr:rowOff>80237</xdr:rowOff>
    </xdr:to>
    <xdr:cxnSp macro="">
      <xdr:nvCxnSpPr>
        <xdr:cNvPr id="465" name="直線コネクタ 464"/>
        <xdr:cNvCxnSpPr/>
      </xdr:nvCxnSpPr>
      <xdr:spPr>
        <a:xfrm>
          <a:off x="9639300" y="16375104"/>
          <a:ext cx="838200" cy="16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159384</xdr:rowOff>
    </xdr:from>
    <xdr:to>
      <xdr:col>50</xdr:col>
      <xdr:colOff>114300</xdr:colOff>
      <xdr:row>95</xdr:row>
      <xdr:rowOff>87354</xdr:rowOff>
    </xdr:to>
    <xdr:cxnSp macro="">
      <xdr:nvCxnSpPr>
        <xdr:cNvPr id="468" name="直線コネクタ 467"/>
        <xdr:cNvCxnSpPr/>
      </xdr:nvCxnSpPr>
      <xdr:spPr>
        <a:xfrm>
          <a:off x="8750300" y="16104234"/>
          <a:ext cx="889000" cy="27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159384</xdr:rowOff>
    </xdr:from>
    <xdr:to>
      <xdr:col>45</xdr:col>
      <xdr:colOff>177800</xdr:colOff>
      <xdr:row>95</xdr:row>
      <xdr:rowOff>141542</xdr:rowOff>
    </xdr:to>
    <xdr:cxnSp macro="">
      <xdr:nvCxnSpPr>
        <xdr:cNvPr id="471" name="直線コネクタ 470"/>
        <xdr:cNvCxnSpPr/>
      </xdr:nvCxnSpPr>
      <xdr:spPr>
        <a:xfrm flipV="1">
          <a:off x="7861300" y="16104234"/>
          <a:ext cx="889000" cy="3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141542</xdr:rowOff>
    </xdr:from>
    <xdr:to>
      <xdr:col>41</xdr:col>
      <xdr:colOff>50800</xdr:colOff>
      <xdr:row>96</xdr:row>
      <xdr:rowOff>54516</xdr:rowOff>
    </xdr:to>
    <xdr:cxnSp macro="">
      <xdr:nvCxnSpPr>
        <xdr:cNvPr id="474" name="直線コネクタ 473"/>
        <xdr:cNvCxnSpPr/>
      </xdr:nvCxnSpPr>
      <xdr:spPr>
        <a:xfrm flipV="1">
          <a:off x="6972300" y="16429292"/>
          <a:ext cx="889000" cy="8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29437</xdr:rowOff>
    </xdr:from>
    <xdr:to>
      <xdr:col>55</xdr:col>
      <xdr:colOff>50800</xdr:colOff>
      <xdr:row>96</xdr:row>
      <xdr:rowOff>131037</xdr:rowOff>
    </xdr:to>
    <xdr:sp macro="" textlink="">
      <xdr:nvSpPr>
        <xdr:cNvPr id="484" name="楕円 483"/>
        <xdr:cNvSpPr/>
      </xdr:nvSpPr>
      <xdr:spPr>
        <a:xfrm>
          <a:off x="10426700" y="1648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52314</xdr:rowOff>
    </xdr:from>
    <xdr:ext cx="599010" cy="259045"/>
    <xdr:sp macro="" textlink="">
      <xdr:nvSpPr>
        <xdr:cNvPr id="485" name="土木費該当値テキスト"/>
        <xdr:cNvSpPr txBox="1"/>
      </xdr:nvSpPr>
      <xdr:spPr>
        <a:xfrm>
          <a:off x="10528300" y="1634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36554</xdr:rowOff>
    </xdr:from>
    <xdr:to>
      <xdr:col>50</xdr:col>
      <xdr:colOff>165100</xdr:colOff>
      <xdr:row>95</xdr:row>
      <xdr:rowOff>138154</xdr:rowOff>
    </xdr:to>
    <xdr:sp macro="" textlink="">
      <xdr:nvSpPr>
        <xdr:cNvPr id="486" name="楕円 485"/>
        <xdr:cNvSpPr/>
      </xdr:nvSpPr>
      <xdr:spPr>
        <a:xfrm>
          <a:off x="9588500" y="1632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154681</xdr:rowOff>
    </xdr:from>
    <xdr:ext cx="599010" cy="259045"/>
    <xdr:sp macro="" textlink="">
      <xdr:nvSpPr>
        <xdr:cNvPr id="487" name="テキスト ボックス 486"/>
        <xdr:cNvSpPr txBox="1"/>
      </xdr:nvSpPr>
      <xdr:spPr>
        <a:xfrm>
          <a:off x="9339795" y="1609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108584</xdr:rowOff>
    </xdr:from>
    <xdr:to>
      <xdr:col>46</xdr:col>
      <xdr:colOff>38100</xdr:colOff>
      <xdr:row>94</xdr:row>
      <xdr:rowOff>38734</xdr:rowOff>
    </xdr:to>
    <xdr:sp macro="" textlink="">
      <xdr:nvSpPr>
        <xdr:cNvPr id="488" name="楕円 487"/>
        <xdr:cNvSpPr/>
      </xdr:nvSpPr>
      <xdr:spPr>
        <a:xfrm>
          <a:off x="8699500" y="160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55261</xdr:rowOff>
    </xdr:from>
    <xdr:ext cx="599010" cy="259045"/>
    <xdr:sp macro="" textlink="">
      <xdr:nvSpPr>
        <xdr:cNvPr id="489" name="テキスト ボックス 488"/>
        <xdr:cNvSpPr txBox="1"/>
      </xdr:nvSpPr>
      <xdr:spPr>
        <a:xfrm>
          <a:off x="8450795" y="1582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90742</xdr:rowOff>
    </xdr:from>
    <xdr:to>
      <xdr:col>41</xdr:col>
      <xdr:colOff>101600</xdr:colOff>
      <xdr:row>96</xdr:row>
      <xdr:rowOff>20892</xdr:rowOff>
    </xdr:to>
    <xdr:sp macro="" textlink="">
      <xdr:nvSpPr>
        <xdr:cNvPr id="490" name="楕円 489"/>
        <xdr:cNvSpPr/>
      </xdr:nvSpPr>
      <xdr:spPr>
        <a:xfrm>
          <a:off x="7810500" y="163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37419</xdr:rowOff>
    </xdr:from>
    <xdr:ext cx="599010" cy="259045"/>
    <xdr:sp macro="" textlink="">
      <xdr:nvSpPr>
        <xdr:cNvPr id="491" name="テキスト ボックス 490"/>
        <xdr:cNvSpPr txBox="1"/>
      </xdr:nvSpPr>
      <xdr:spPr>
        <a:xfrm>
          <a:off x="7561795" y="1615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3716</xdr:rowOff>
    </xdr:from>
    <xdr:to>
      <xdr:col>36</xdr:col>
      <xdr:colOff>165100</xdr:colOff>
      <xdr:row>96</xdr:row>
      <xdr:rowOff>105316</xdr:rowOff>
    </xdr:to>
    <xdr:sp macro="" textlink="">
      <xdr:nvSpPr>
        <xdr:cNvPr id="492" name="楕円 491"/>
        <xdr:cNvSpPr/>
      </xdr:nvSpPr>
      <xdr:spPr>
        <a:xfrm>
          <a:off x="6921500" y="164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121843</xdr:rowOff>
    </xdr:from>
    <xdr:ext cx="599010" cy="259045"/>
    <xdr:sp macro="" textlink="">
      <xdr:nvSpPr>
        <xdr:cNvPr id="493" name="テキスト ボックス 492"/>
        <xdr:cNvSpPr txBox="1"/>
      </xdr:nvSpPr>
      <xdr:spPr>
        <a:xfrm>
          <a:off x="6672795" y="1623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61523</xdr:rowOff>
    </xdr:from>
    <xdr:to>
      <xdr:col>85</xdr:col>
      <xdr:colOff>127000</xdr:colOff>
      <xdr:row>38</xdr:row>
      <xdr:rowOff>69845</xdr:rowOff>
    </xdr:to>
    <xdr:cxnSp macro="">
      <xdr:nvCxnSpPr>
        <xdr:cNvPr id="522" name="直線コネクタ 521"/>
        <xdr:cNvCxnSpPr/>
      </xdr:nvCxnSpPr>
      <xdr:spPr>
        <a:xfrm>
          <a:off x="15481300" y="5890823"/>
          <a:ext cx="838200" cy="69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61523</xdr:rowOff>
    </xdr:from>
    <xdr:to>
      <xdr:col>81</xdr:col>
      <xdr:colOff>50800</xdr:colOff>
      <xdr:row>38</xdr:row>
      <xdr:rowOff>63077</xdr:rowOff>
    </xdr:to>
    <xdr:cxnSp macro="">
      <xdr:nvCxnSpPr>
        <xdr:cNvPr id="525" name="直線コネクタ 524"/>
        <xdr:cNvCxnSpPr/>
      </xdr:nvCxnSpPr>
      <xdr:spPr>
        <a:xfrm flipV="1">
          <a:off x="14592300" y="5890823"/>
          <a:ext cx="889000" cy="68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46658</xdr:rowOff>
    </xdr:from>
    <xdr:to>
      <xdr:col>76</xdr:col>
      <xdr:colOff>114300</xdr:colOff>
      <xdr:row>38</xdr:row>
      <xdr:rowOff>63077</xdr:rowOff>
    </xdr:to>
    <xdr:cxnSp macro="">
      <xdr:nvCxnSpPr>
        <xdr:cNvPr id="528" name="直線コネクタ 527"/>
        <xdr:cNvCxnSpPr/>
      </xdr:nvCxnSpPr>
      <xdr:spPr>
        <a:xfrm>
          <a:off x="13703300" y="6561758"/>
          <a:ext cx="889000" cy="1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44027</xdr:rowOff>
    </xdr:from>
    <xdr:to>
      <xdr:col>71</xdr:col>
      <xdr:colOff>177800</xdr:colOff>
      <xdr:row>38</xdr:row>
      <xdr:rowOff>46658</xdr:rowOff>
    </xdr:to>
    <xdr:cxnSp macro="">
      <xdr:nvCxnSpPr>
        <xdr:cNvPr id="531" name="直線コネクタ 530"/>
        <xdr:cNvCxnSpPr/>
      </xdr:nvCxnSpPr>
      <xdr:spPr>
        <a:xfrm>
          <a:off x="12814300" y="6559127"/>
          <a:ext cx="889000" cy="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19045</xdr:rowOff>
    </xdr:from>
    <xdr:to>
      <xdr:col>85</xdr:col>
      <xdr:colOff>177800</xdr:colOff>
      <xdr:row>38</xdr:row>
      <xdr:rowOff>120645</xdr:rowOff>
    </xdr:to>
    <xdr:sp macro="" textlink="">
      <xdr:nvSpPr>
        <xdr:cNvPr id="541" name="楕円 540"/>
        <xdr:cNvSpPr/>
      </xdr:nvSpPr>
      <xdr:spPr>
        <a:xfrm>
          <a:off x="16268700" y="653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41923</xdr:rowOff>
    </xdr:from>
    <xdr:ext cx="534377" cy="259045"/>
    <xdr:sp macro="" textlink="">
      <xdr:nvSpPr>
        <xdr:cNvPr id="542" name="消防費該当値テキスト"/>
        <xdr:cNvSpPr txBox="1"/>
      </xdr:nvSpPr>
      <xdr:spPr>
        <a:xfrm>
          <a:off x="16370300" y="63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10723</xdr:rowOff>
    </xdr:from>
    <xdr:to>
      <xdr:col>81</xdr:col>
      <xdr:colOff>101600</xdr:colOff>
      <xdr:row>34</xdr:row>
      <xdr:rowOff>112323</xdr:rowOff>
    </xdr:to>
    <xdr:sp macro="" textlink="">
      <xdr:nvSpPr>
        <xdr:cNvPr id="543" name="楕円 542"/>
        <xdr:cNvSpPr/>
      </xdr:nvSpPr>
      <xdr:spPr>
        <a:xfrm>
          <a:off x="15430500" y="58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128850</xdr:rowOff>
    </xdr:from>
    <xdr:ext cx="599010" cy="259045"/>
    <xdr:sp macro="" textlink="">
      <xdr:nvSpPr>
        <xdr:cNvPr id="544" name="テキスト ボックス 543"/>
        <xdr:cNvSpPr txBox="1"/>
      </xdr:nvSpPr>
      <xdr:spPr>
        <a:xfrm>
          <a:off x="15181795" y="561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12277</xdr:rowOff>
    </xdr:from>
    <xdr:to>
      <xdr:col>76</xdr:col>
      <xdr:colOff>165100</xdr:colOff>
      <xdr:row>38</xdr:row>
      <xdr:rowOff>113877</xdr:rowOff>
    </xdr:to>
    <xdr:sp macro="" textlink="">
      <xdr:nvSpPr>
        <xdr:cNvPr id="545" name="楕円 544"/>
        <xdr:cNvSpPr/>
      </xdr:nvSpPr>
      <xdr:spPr>
        <a:xfrm>
          <a:off x="14541500" y="65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130404</xdr:rowOff>
    </xdr:from>
    <xdr:ext cx="534377" cy="259045"/>
    <xdr:sp macro="" textlink="">
      <xdr:nvSpPr>
        <xdr:cNvPr id="546" name="テキスト ボックス 545"/>
        <xdr:cNvSpPr txBox="1"/>
      </xdr:nvSpPr>
      <xdr:spPr>
        <a:xfrm>
          <a:off x="14325111" y="630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167308</xdr:rowOff>
    </xdr:from>
    <xdr:to>
      <xdr:col>72</xdr:col>
      <xdr:colOff>38100</xdr:colOff>
      <xdr:row>38</xdr:row>
      <xdr:rowOff>97458</xdr:rowOff>
    </xdr:to>
    <xdr:sp macro="" textlink="">
      <xdr:nvSpPr>
        <xdr:cNvPr id="547" name="楕円 546"/>
        <xdr:cNvSpPr/>
      </xdr:nvSpPr>
      <xdr:spPr>
        <a:xfrm>
          <a:off x="13652500" y="65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113985</xdr:rowOff>
    </xdr:from>
    <xdr:ext cx="534377" cy="259045"/>
    <xdr:sp macro="" textlink="">
      <xdr:nvSpPr>
        <xdr:cNvPr id="548" name="テキスト ボックス 547"/>
        <xdr:cNvSpPr txBox="1"/>
      </xdr:nvSpPr>
      <xdr:spPr>
        <a:xfrm>
          <a:off x="13436111" y="62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164677</xdr:rowOff>
    </xdr:from>
    <xdr:to>
      <xdr:col>67</xdr:col>
      <xdr:colOff>101600</xdr:colOff>
      <xdr:row>38</xdr:row>
      <xdr:rowOff>94827</xdr:rowOff>
    </xdr:to>
    <xdr:sp macro="" textlink="">
      <xdr:nvSpPr>
        <xdr:cNvPr id="549" name="楕円 548"/>
        <xdr:cNvSpPr/>
      </xdr:nvSpPr>
      <xdr:spPr>
        <a:xfrm>
          <a:off x="12763500" y="65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111354</xdr:rowOff>
    </xdr:from>
    <xdr:ext cx="534377" cy="259045"/>
    <xdr:sp macro="" textlink="">
      <xdr:nvSpPr>
        <xdr:cNvPr id="550" name="テキスト ボックス 549"/>
        <xdr:cNvSpPr txBox="1"/>
      </xdr:nvSpPr>
      <xdr:spPr>
        <a:xfrm>
          <a:off x="12547111" y="628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115212</xdr:rowOff>
    </xdr:from>
    <xdr:to>
      <xdr:col>85</xdr:col>
      <xdr:colOff>126364</xdr:colOff>
      <xdr:row>59</xdr:row>
      <xdr:rowOff>6805</xdr:rowOff>
    </xdr:to>
    <xdr:cxnSp macro="">
      <xdr:nvCxnSpPr>
        <xdr:cNvPr id="574" name="直線コネクタ 573"/>
        <xdr:cNvCxnSpPr/>
      </xdr:nvCxnSpPr>
      <xdr:spPr>
        <a:xfrm flipV="1">
          <a:off x="16317595" y="9030612"/>
          <a:ext cx="1269" cy="1091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10632</xdr:rowOff>
    </xdr:from>
    <xdr:ext cx="534377" cy="259045"/>
    <xdr:sp macro="" textlink="">
      <xdr:nvSpPr>
        <xdr:cNvPr id="575" name="教育費最小値テキスト"/>
        <xdr:cNvSpPr txBox="1"/>
      </xdr:nvSpPr>
      <xdr:spPr>
        <a:xfrm>
          <a:off x="16370300" y="1012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6805</xdr:rowOff>
    </xdr:from>
    <xdr:to>
      <xdr:col>86</xdr:col>
      <xdr:colOff>25400</xdr:colOff>
      <xdr:row>59</xdr:row>
      <xdr:rowOff>6805</xdr:rowOff>
    </xdr:to>
    <xdr:cxnSp macro="">
      <xdr:nvCxnSpPr>
        <xdr:cNvPr id="576" name="直線コネクタ 575"/>
        <xdr:cNvCxnSpPr/>
      </xdr:nvCxnSpPr>
      <xdr:spPr>
        <a:xfrm>
          <a:off x="16230600" y="1012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61889</xdr:rowOff>
    </xdr:from>
    <xdr:ext cx="599010" cy="259045"/>
    <xdr:sp macro="" textlink="">
      <xdr:nvSpPr>
        <xdr:cNvPr id="577" name="教育費最大値テキスト"/>
        <xdr:cNvSpPr txBox="1"/>
      </xdr:nvSpPr>
      <xdr:spPr>
        <a:xfrm>
          <a:off x="16370300" y="880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115212</xdr:rowOff>
    </xdr:from>
    <xdr:to>
      <xdr:col>86</xdr:col>
      <xdr:colOff>25400</xdr:colOff>
      <xdr:row>52</xdr:row>
      <xdr:rowOff>115212</xdr:rowOff>
    </xdr:to>
    <xdr:cxnSp macro="">
      <xdr:nvCxnSpPr>
        <xdr:cNvPr id="578" name="直線コネクタ 577"/>
        <xdr:cNvCxnSpPr/>
      </xdr:nvCxnSpPr>
      <xdr:spPr>
        <a:xfrm>
          <a:off x="16230600" y="903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133998</xdr:rowOff>
    </xdr:from>
    <xdr:to>
      <xdr:col>85</xdr:col>
      <xdr:colOff>127000</xdr:colOff>
      <xdr:row>58</xdr:row>
      <xdr:rowOff>41564</xdr:rowOff>
    </xdr:to>
    <xdr:cxnSp macro="">
      <xdr:nvCxnSpPr>
        <xdr:cNvPr id="579" name="直線コネクタ 578"/>
        <xdr:cNvCxnSpPr/>
      </xdr:nvCxnSpPr>
      <xdr:spPr>
        <a:xfrm>
          <a:off x="15481300" y="9906648"/>
          <a:ext cx="838200" cy="7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126623</xdr:rowOff>
    </xdr:from>
    <xdr:ext cx="599010" cy="259045"/>
    <xdr:sp macro="" textlink="">
      <xdr:nvSpPr>
        <xdr:cNvPr id="580" name="教育費平均値テキスト"/>
        <xdr:cNvSpPr txBox="1"/>
      </xdr:nvSpPr>
      <xdr:spPr>
        <a:xfrm>
          <a:off x="16370300" y="97278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103746</xdr:rowOff>
    </xdr:from>
    <xdr:to>
      <xdr:col>85</xdr:col>
      <xdr:colOff>177800</xdr:colOff>
      <xdr:row>58</xdr:row>
      <xdr:rowOff>33896</xdr:rowOff>
    </xdr:to>
    <xdr:sp macro="" textlink="">
      <xdr:nvSpPr>
        <xdr:cNvPr id="581" name="フローチャート: 判断 580"/>
        <xdr:cNvSpPr/>
      </xdr:nvSpPr>
      <xdr:spPr>
        <a:xfrm>
          <a:off x="162687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106624</xdr:rowOff>
    </xdr:from>
    <xdr:to>
      <xdr:col>81</xdr:col>
      <xdr:colOff>50800</xdr:colOff>
      <xdr:row>57</xdr:row>
      <xdr:rowOff>133998</xdr:rowOff>
    </xdr:to>
    <xdr:cxnSp macro="">
      <xdr:nvCxnSpPr>
        <xdr:cNvPr id="582" name="直線コネクタ 581"/>
        <xdr:cNvCxnSpPr/>
      </xdr:nvCxnSpPr>
      <xdr:spPr>
        <a:xfrm>
          <a:off x="14592300" y="8850574"/>
          <a:ext cx="889000" cy="10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103312</xdr:rowOff>
    </xdr:from>
    <xdr:to>
      <xdr:col>81</xdr:col>
      <xdr:colOff>101600</xdr:colOff>
      <xdr:row>58</xdr:row>
      <xdr:rowOff>33462</xdr:rowOff>
    </xdr:to>
    <xdr:sp macro="" textlink="">
      <xdr:nvSpPr>
        <xdr:cNvPr id="583" name="フローチャート: 判断 582"/>
        <xdr:cNvSpPr/>
      </xdr:nvSpPr>
      <xdr:spPr>
        <a:xfrm>
          <a:off x="15430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24589</xdr:rowOff>
    </xdr:from>
    <xdr:ext cx="599010" cy="259045"/>
    <xdr:sp macro="" textlink="">
      <xdr:nvSpPr>
        <xdr:cNvPr id="584" name="テキスト ボックス 583"/>
        <xdr:cNvSpPr txBox="1"/>
      </xdr:nvSpPr>
      <xdr:spPr>
        <a:xfrm>
          <a:off x="15181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106624</xdr:rowOff>
    </xdr:from>
    <xdr:to>
      <xdr:col>76</xdr:col>
      <xdr:colOff>114300</xdr:colOff>
      <xdr:row>56</xdr:row>
      <xdr:rowOff>41040</xdr:rowOff>
    </xdr:to>
    <xdr:cxnSp macro="">
      <xdr:nvCxnSpPr>
        <xdr:cNvPr id="585" name="直線コネクタ 584"/>
        <xdr:cNvCxnSpPr/>
      </xdr:nvCxnSpPr>
      <xdr:spPr>
        <a:xfrm flipV="1">
          <a:off x="13703300" y="8850574"/>
          <a:ext cx="889000" cy="79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88942</xdr:rowOff>
    </xdr:from>
    <xdr:to>
      <xdr:col>76</xdr:col>
      <xdr:colOff>165100</xdr:colOff>
      <xdr:row>58</xdr:row>
      <xdr:rowOff>19092</xdr:rowOff>
    </xdr:to>
    <xdr:sp macro="" textlink="">
      <xdr:nvSpPr>
        <xdr:cNvPr id="586" name="フローチャート: 判断 585"/>
        <xdr:cNvSpPr/>
      </xdr:nvSpPr>
      <xdr:spPr>
        <a:xfrm>
          <a:off x="14541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10219</xdr:rowOff>
    </xdr:from>
    <xdr:ext cx="599010" cy="259045"/>
    <xdr:sp macro="" textlink="">
      <xdr:nvSpPr>
        <xdr:cNvPr id="587" name="テキスト ボックス 586"/>
        <xdr:cNvSpPr txBox="1"/>
      </xdr:nvSpPr>
      <xdr:spPr>
        <a:xfrm>
          <a:off x="14292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41040</xdr:rowOff>
    </xdr:from>
    <xdr:to>
      <xdr:col>71</xdr:col>
      <xdr:colOff>177800</xdr:colOff>
      <xdr:row>57</xdr:row>
      <xdr:rowOff>98662</xdr:rowOff>
    </xdr:to>
    <xdr:cxnSp macro="">
      <xdr:nvCxnSpPr>
        <xdr:cNvPr id="588" name="直線コネクタ 587"/>
        <xdr:cNvCxnSpPr/>
      </xdr:nvCxnSpPr>
      <xdr:spPr>
        <a:xfrm flipV="1">
          <a:off x="12814300" y="9642240"/>
          <a:ext cx="889000" cy="22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98890</xdr:rowOff>
    </xdr:from>
    <xdr:to>
      <xdr:col>72</xdr:col>
      <xdr:colOff>38100</xdr:colOff>
      <xdr:row>58</xdr:row>
      <xdr:rowOff>29040</xdr:rowOff>
    </xdr:to>
    <xdr:sp macro="" textlink="">
      <xdr:nvSpPr>
        <xdr:cNvPr id="589" name="フローチャート: 判断 588"/>
        <xdr:cNvSpPr/>
      </xdr:nvSpPr>
      <xdr:spPr>
        <a:xfrm>
          <a:off x="13652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20167</xdr:rowOff>
    </xdr:from>
    <xdr:ext cx="599010" cy="259045"/>
    <xdr:sp macro="" textlink="">
      <xdr:nvSpPr>
        <xdr:cNvPr id="590" name="テキスト ボックス 589"/>
        <xdr:cNvSpPr txBox="1"/>
      </xdr:nvSpPr>
      <xdr:spPr>
        <a:xfrm>
          <a:off x="13403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84572</xdr:rowOff>
    </xdr:from>
    <xdr:to>
      <xdr:col>67</xdr:col>
      <xdr:colOff>101600</xdr:colOff>
      <xdr:row>58</xdr:row>
      <xdr:rowOff>14722</xdr:rowOff>
    </xdr:to>
    <xdr:sp macro="" textlink="">
      <xdr:nvSpPr>
        <xdr:cNvPr id="591" name="フローチャート: 判断 590"/>
        <xdr:cNvSpPr/>
      </xdr:nvSpPr>
      <xdr:spPr>
        <a:xfrm>
          <a:off x="12763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5849</xdr:rowOff>
    </xdr:from>
    <xdr:ext cx="599010" cy="259045"/>
    <xdr:sp macro="" textlink="">
      <xdr:nvSpPr>
        <xdr:cNvPr id="592" name="テキスト ボックス 591"/>
        <xdr:cNvSpPr txBox="1"/>
      </xdr:nvSpPr>
      <xdr:spPr>
        <a:xfrm>
          <a:off x="12514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162214</xdr:rowOff>
    </xdr:from>
    <xdr:to>
      <xdr:col>85</xdr:col>
      <xdr:colOff>177800</xdr:colOff>
      <xdr:row>58</xdr:row>
      <xdr:rowOff>92364</xdr:rowOff>
    </xdr:to>
    <xdr:sp macro="" textlink="">
      <xdr:nvSpPr>
        <xdr:cNvPr id="598" name="楕円 597"/>
        <xdr:cNvSpPr/>
      </xdr:nvSpPr>
      <xdr:spPr>
        <a:xfrm>
          <a:off x="16268700" y="99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140641</xdr:rowOff>
    </xdr:from>
    <xdr:ext cx="534377" cy="259045"/>
    <xdr:sp macro="" textlink="">
      <xdr:nvSpPr>
        <xdr:cNvPr id="599" name="教育費該当値テキスト"/>
        <xdr:cNvSpPr txBox="1"/>
      </xdr:nvSpPr>
      <xdr:spPr>
        <a:xfrm>
          <a:off x="16370300" y="991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83198</xdr:rowOff>
    </xdr:from>
    <xdr:to>
      <xdr:col>81</xdr:col>
      <xdr:colOff>101600</xdr:colOff>
      <xdr:row>58</xdr:row>
      <xdr:rowOff>13348</xdr:rowOff>
    </xdr:to>
    <xdr:sp macro="" textlink="">
      <xdr:nvSpPr>
        <xdr:cNvPr id="600" name="楕円 599"/>
        <xdr:cNvSpPr/>
      </xdr:nvSpPr>
      <xdr:spPr>
        <a:xfrm>
          <a:off x="15430500" y="98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29875</xdr:rowOff>
    </xdr:from>
    <xdr:ext cx="599010" cy="259045"/>
    <xdr:sp macro="" textlink="">
      <xdr:nvSpPr>
        <xdr:cNvPr id="601" name="テキスト ボックス 600"/>
        <xdr:cNvSpPr txBox="1"/>
      </xdr:nvSpPr>
      <xdr:spPr>
        <a:xfrm>
          <a:off x="15181795" y="963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55824</xdr:rowOff>
    </xdr:from>
    <xdr:to>
      <xdr:col>76</xdr:col>
      <xdr:colOff>165100</xdr:colOff>
      <xdr:row>51</xdr:row>
      <xdr:rowOff>157424</xdr:rowOff>
    </xdr:to>
    <xdr:sp macro="" textlink="">
      <xdr:nvSpPr>
        <xdr:cNvPr id="602" name="楕円 601"/>
        <xdr:cNvSpPr/>
      </xdr:nvSpPr>
      <xdr:spPr>
        <a:xfrm>
          <a:off x="14541500" y="87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2501</xdr:rowOff>
    </xdr:from>
    <xdr:ext cx="599010" cy="259045"/>
    <xdr:sp macro="" textlink="">
      <xdr:nvSpPr>
        <xdr:cNvPr id="603" name="テキスト ボックス 602"/>
        <xdr:cNvSpPr txBox="1"/>
      </xdr:nvSpPr>
      <xdr:spPr>
        <a:xfrm>
          <a:off x="14292795" y="857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161690</xdr:rowOff>
    </xdr:from>
    <xdr:to>
      <xdr:col>72</xdr:col>
      <xdr:colOff>38100</xdr:colOff>
      <xdr:row>56</xdr:row>
      <xdr:rowOff>91840</xdr:rowOff>
    </xdr:to>
    <xdr:sp macro="" textlink="">
      <xdr:nvSpPr>
        <xdr:cNvPr id="604" name="楕円 603"/>
        <xdr:cNvSpPr/>
      </xdr:nvSpPr>
      <xdr:spPr>
        <a:xfrm>
          <a:off x="13652500" y="95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108367</xdr:rowOff>
    </xdr:from>
    <xdr:ext cx="599010" cy="259045"/>
    <xdr:sp macro="" textlink="">
      <xdr:nvSpPr>
        <xdr:cNvPr id="605" name="テキスト ボックス 604"/>
        <xdr:cNvSpPr txBox="1"/>
      </xdr:nvSpPr>
      <xdr:spPr>
        <a:xfrm>
          <a:off x="13403795" y="936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47862</xdr:rowOff>
    </xdr:from>
    <xdr:to>
      <xdr:col>67</xdr:col>
      <xdr:colOff>101600</xdr:colOff>
      <xdr:row>57</xdr:row>
      <xdr:rowOff>149462</xdr:rowOff>
    </xdr:to>
    <xdr:sp macro="" textlink="">
      <xdr:nvSpPr>
        <xdr:cNvPr id="606" name="楕円 605"/>
        <xdr:cNvSpPr/>
      </xdr:nvSpPr>
      <xdr:spPr>
        <a:xfrm>
          <a:off x="12763500" y="98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165989</xdr:rowOff>
    </xdr:from>
    <xdr:ext cx="599010" cy="259045"/>
    <xdr:sp macro="" textlink="">
      <xdr:nvSpPr>
        <xdr:cNvPr id="607" name="テキスト ボックス 606"/>
        <xdr:cNvSpPr txBox="1"/>
      </xdr:nvSpPr>
      <xdr:spPr>
        <a:xfrm>
          <a:off x="12514795" y="959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7" name="テキスト ボックス 626"/>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9" name="テキスト ボックス 62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3" name="直線コネクタ 632"/>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4"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6"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7" name="直線コネクタ 636"/>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9"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40" name="フローチャート: 判断 639"/>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97641</xdr:rowOff>
    </xdr:from>
    <xdr:to>
      <xdr:col>81</xdr:col>
      <xdr:colOff>50800</xdr:colOff>
      <xdr:row>79</xdr:row>
      <xdr:rowOff>98879</xdr:rowOff>
    </xdr:to>
    <xdr:cxnSp macro="">
      <xdr:nvCxnSpPr>
        <xdr:cNvPr id="641" name="直線コネクタ 640"/>
        <xdr:cNvCxnSpPr/>
      </xdr:nvCxnSpPr>
      <xdr:spPr>
        <a:xfrm>
          <a:off x="14592300" y="13642191"/>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2" name="フローチャート: 判断 641"/>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3" name="テキスト ボックス 642"/>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80386</xdr:rowOff>
    </xdr:from>
    <xdr:to>
      <xdr:col>76</xdr:col>
      <xdr:colOff>114300</xdr:colOff>
      <xdr:row>79</xdr:row>
      <xdr:rowOff>97641</xdr:rowOff>
    </xdr:to>
    <xdr:cxnSp macro="">
      <xdr:nvCxnSpPr>
        <xdr:cNvPr id="644" name="直線コネクタ 643"/>
        <xdr:cNvCxnSpPr/>
      </xdr:nvCxnSpPr>
      <xdr:spPr>
        <a:xfrm>
          <a:off x="13703300" y="13624936"/>
          <a:ext cx="889000" cy="1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5" name="フローチャート: 判断 644"/>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6" name="テキスト ボックス 645"/>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80386</xdr:rowOff>
    </xdr:from>
    <xdr:to>
      <xdr:col>71</xdr:col>
      <xdr:colOff>177800</xdr:colOff>
      <xdr:row>79</xdr:row>
      <xdr:rowOff>92690</xdr:rowOff>
    </xdr:to>
    <xdr:cxnSp macro="">
      <xdr:nvCxnSpPr>
        <xdr:cNvPr id="647" name="直線コネクタ 646"/>
        <xdr:cNvCxnSpPr/>
      </xdr:nvCxnSpPr>
      <xdr:spPr>
        <a:xfrm flipV="1">
          <a:off x="12814300" y="13624936"/>
          <a:ext cx="889000" cy="1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8" name="フローチャート: 判断 647"/>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9" name="テキスト ボックス 648"/>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50" name="フローチャート: 判断 649"/>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51" name="テキスト ボックス 650"/>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8"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46841</xdr:rowOff>
    </xdr:from>
    <xdr:to>
      <xdr:col>76</xdr:col>
      <xdr:colOff>165100</xdr:colOff>
      <xdr:row>79</xdr:row>
      <xdr:rowOff>148441</xdr:rowOff>
    </xdr:to>
    <xdr:sp macro="" textlink="">
      <xdr:nvSpPr>
        <xdr:cNvPr id="661" name="楕円 660"/>
        <xdr:cNvSpPr/>
      </xdr:nvSpPr>
      <xdr:spPr>
        <a:xfrm>
          <a:off x="14541500" y="1359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139568</xdr:rowOff>
    </xdr:from>
    <xdr:ext cx="469744" cy="259045"/>
    <xdr:sp macro="" textlink="">
      <xdr:nvSpPr>
        <xdr:cNvPr id="662" name="テキスト ボックス 661"/>
        <xdr:cNvSpPr txBox="1"/>
      </xdr:nvSpPr>
      <xdr:spPr>
        <a:xfrm>
          <a:off x="14357428" y="1368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29586</xdr:rowOff>
    </xdr:from>
    <xdr:to>
      <xdr:col>72</xdr:col>
      <xdr:colOff>38100</xdr:colOff>
      <xdr:row>79</xdr:row>
      <xdr:rowOff>131186</xdr:rowOff>
    </xdr:to>
    <xdr:sp macro="" textlink="">
      <xdr:nvSpPr>
        <xdr:cNvPr id="663" name="楕円 662"/>
        <xdr:cNvSpPr/>
      </xdr:nvSpPr>
      <xdr:spPr>
        <a:xfrm>
          <a:off x="13652500" y="1357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122313</xdr:rowOff>
    </xdr:from>
    <xdr:ext cx="534377" cy="259045"/>
    <xdr:sp macro="" textlink="">
      <xdr:nvSpPr>
        <xdr:cNvPr id="664" name="テキスト ボックス 663"/>
        <xdr:cNvSpPr txBox="1"/>
      </xdr:nvSpPr>
      <xdr:spPr>
        <a:xfrm>
          <a:off x="13436111" y="136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41890</xdr:rowOff>
    </xdr:from>
    <xdr:to>
      <xdr:col>67</xdr:col>
      <xdr:colOff>101600</xdr:colOff>
      <xdr:row>79</xdr:row>
      <xdr:rowOff>143490</xdr:rowOff>
    </xdr:to>
    <xdr:sp macro="" textlink="">
      <xdr:nvSpPr>
        <xdr:cNvPr id="665" name="楕円 664"/>
        <xdr:cNvSpPr/>
      </xdr:nvSpPr>
      <xdr:spPr>
        <a:xfrm>
          <a:off x="12763500" y="135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134617</xdr:rowOff>
    </xdr:from>
    <xdr:ext cx="469744" cy="259045"/>
    <xdr:sp macro="" textlink="">
      <xdr:nvSpPr>
        <xdr:cNvPr id="666" name="テキスト ボックス 665"/>
        <xdr:cNvSpPr txBox="1"/>
      </xdr:nvSpPr>
      <xdr:spPr>
        <a:xfrm>
          <a:off x="12579428" y="136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90" name="直線コネクタ 689"/>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91"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2" name="直線コネクタ 691"/>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3"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4" name="直線コネクタ 693"/>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134699</xdr:rowOff>
    </xdr:from>
    <xdr:to>
      <xdr:col>85</xdr:col>
      <xdr:colOff>127000</xdr:colOff>
      <xdr:row>95</xdr:row>
      <xdr:rowOff>152798</xdr:rowOff>
    </xdr:to>
    <xdr:cxnSp macro="">
      <xdr:nvCxnSpPr>
        <xdr:cNvPr id="695" name="直線コネクタ 694"/>
        <xdr:cNvCxnSpPr/>
      </xdr:nvCxnSpPr>
      <xdr:spPr>
        <a:xfrm flipV="1">
          <a:off x="15481300" y="16422449"/>
          <a:ext cx="8382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6"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7" name="フローチャート: 判断 696"/>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139844</xdr:rowOff>
    </xdr:from>
    <xdr:to>
      <xdr:col>81</xdr:col>
      <xdr:colOff>50800</xdr:colOff>
      <xdr:row>95</xdr:row>
      <xdr:rowOff>152798</xdr:rowOff>
    </xdr:to>
    <xdr:cxnSp macro="">
      <xdr:nvCxnSpPr>
        <xdr:cNvPr id="698" name="直線コネクタ 697"/>
        <xdr:cNvCxnSpPr/>
      </xdr:nvCxnSpPr>
      <xdr:spPr>
        <a:xfrm>
          <a:off x="14592300" y="1642759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9" name="フローチャート: 判断 698"/>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700" name="テキスト ボックス 699"/>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131471</xdr:rowOff>
    </xdr:from>
    <xdr:to>
      <xdr:col>76</xdr:col>
      <xdr:colOff>114300</xdr:colOff>
      <xdr:row>95</xdr:row>
      <xdr:rowOff>139844</xdr:rowOff>
    </xdr:to>
    <xdr:cxnSp macro="">
      <xdr:nvCxnSpPr>
        <xdr:cNvPr id="701" name="直線コネクタ 700"/>
        <xdr:cNvCxnSpPr/>
      </xdr:nvCxnSpPr>
      <xdr:spPr>
        <a:xfrm>
          <a:off x="13703300" y="16419221"/>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2" name="フローチャート: 判断 701"/>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3" name="テキスト ボックス 702"/>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100901</xdr:rowOff>
    </xdr:from>
    <xdr:to>
      <xdr:col>71</xdr:col>
      <xdr:colOff>177800</xdr:colOff>
      <xdr:row>95</xdr:row>
      <xdr:rowOff>131471</xdr:rowOff>
    </xdr:to>
    <xdr:cxnSp macro="">
      <xdr:nvCxnSpPr>
        <xdr:cNvPr id="704" name="直線コネクタ 703"/>
        <xdr:cNvCxnSpPr/>
      </xdr:nvCxnSpPr>
      <xdr:spPr>
        <a:xfrm>
          <a:off x="12814300" y="16388651"/>
          <a:ext cx="889000" cy="3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5" name="フローチャート: 判断 704"/>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6" name="テキスト ボックス 705"/>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7" name="フローチャート: 判断 706"/>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8" name="テキスト ボックス 707"/>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83899</xdr:rowOff>
    </xdr:from>
    <xdr:to>
      <xdr:col>85</xdr:col>
      <xdr:colOff>177800</xdr:colOff>
      <xdr:row>96</xdr:row>
      <xdr:rowOff>14049</xdr:rowOff>
    </xdr:to>
    <xdr:sp macro="" textlink="">
      <xdr:nvSpPr>
        <xdr:cNvPr id="714" name="楕円 713"/>
        <xdr:cNvSpPr/>
      </xdr:nvSpPr>
      <xdr:spPr>
        <a:xfrm>
          <a:off x="16268700" y="163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106776</xdr:rowOff>
    </xdr:from>
    <xdr:ext cx="599010" cy="259045"/>
    <xdr:sp macro="" textlink="">
      <xdr:nvSpPr>
        <xdr:cNvPr id="715" name="公債費該当値テキスト"/>
        <xdr:cNvSpPr txBox="1"/>
      </xdr:nvSpPr>
      <xdr:spPr>
        <a:xfrm>
          <a:off x="16370300" y="1622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101998</xdr:rowOff>
    </xdr:from>
    <xdr:to>
      <xdr:col>81</xdr:col>
      <xdr:colOff>101600</xdr:colOff>
      <xdr:row>96</xdr:row>
      <xdr:rowOff>32148</xdr:rowOff>
    </xdr:to>
    <xdr:sp macro="" textlink="">
      <xdr:nvSpPr>
        <xdr:cNvPr id="716" name="楕円 715"/>
        <xdr:cNvSpPr/>
      </xdr:nvSpPr>
      <xdr:spPr>
        <a:xfrm>
          <a:off x="15430500" y="163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48675</xdr:rowOff>
    </xdr:from>
    <xdr:ext cx="599010" cy="259045"/>
    <xdr:sp macro="" textlink="">
      <xdr:nvSpPr>
        <xdr:cNvPr id="717" name="テキスト ボックス 716"/>
        <xdr:cNvSpPr txBox="1"/>
      </xdr:nvSpPr>
      <xdr:spPr>
        <a:xfrm>
          <a:off x="15181795" y="1616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89044</xdr:rowOff>
    </xdr:from>
    <xdr:to>
      <xdr:col>76</xdr:col>
      <xdr:colOff>165100</xdr:colOff>
      <xdr:row>96</xdr:row>
      <xdr:rowOff>19194</xdr:rowOff>
    </xdr:to>
    <xdr:sp macro="" textlink="">
      <xdr:nvSpPr>
        <xdr:cNvPr id="718" name="楕円 717"/>
        <xdr:cNvSpPr/>
      </xdr:nvSpPr>
      <xdr:spPr>
        <a:xfrm>
          <a:off x="14541500" y="1637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35721</xdr:rowOff>
    </xdr:from>
    <xdr:ext cx="599010" cy="259045"/>
    <xdr:sp macro="" textlink="">
      <xdr:nvSpPr>
        <xdr:cNvPr id="719" name="テキスト ボックス 718"/>
        <xdr:cNvSpPr txBox="1"/>
      </xdr:nvSpPr>
      <xdr:spPr>
        <a:xfrm>
          <a:off x="14292795" y="1615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80671</xdr:rowOff>
    </xdr:from>
    <xdr:to>
      <xdr:col>72</xdr:col>
      <xdr:colOff>38100</xdr:colOff>
      <xdr:row>96</xdr:row>
      <xdr:rowOff>10821</xdr:rowOff>
    </xdr:to>
    <xdr:sp macro="" textlink="">
      <xdr:nvSpPr>
        <xdr:cNvPr id="720" name="楕円 719"/>
        <xdr:cNvSpPr/>
      </xdr:nvSpPr>
      <xdr:spPr>
        <a:xfrm>
          <a:off x="13652500" y="163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27348</xdr:rowOff>
    </xdr:from>
    <xdr:ext cx="599010" cy="259045"/>
    <xdr:sp macro="" textlink="">
      <xdr:nvSpPr>
        <xdr:cNvPr id="721" name="テキスト ボックス 720"/>
        <xdr:cNvSpPr txBox="1"/>
      </xdr:nvSpPr>
      <xdr:spPr>
        <a:xfrm>
          <a:off x="13403795" y="1614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50101</xdr:rowOff>
    </xdr:from>
    <xdr:to>
      <xdr:col>67</xdr:col>
      <xdr:colOff>101600</xdr:colOff>
      <xdr:row>95</xdr:row>
      <xdr:rowOff>151701</xdr:rowOff>
    </xdr:to>
    <xdr:sp macro="" textlink="">
      <xdr:nvSpPr>
        <xdr:cNvPr id="722" name="楕円 721"/>
        <xdr:cNvSpPr/>
      </xdr:nvSpPr>
      <xdr:spPr>
        <a:xfrm>
          <a:off x="12763500" y="163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168228</xdr:rowOff>
    </xdr:from>
    <xdr:ext cx="599010" cy="259045"/>
    <xdr:sp macro="" textlink="">
      <xdr:nvSpPr>
        <xdr:cNvPr id="723" name="テキスト ボックス 722"/>
        <xdr:cNvSpPr txBox="1"/>
      </xdr:nvSpPr>
      <xdr:spPr>
        <a:xfrm>
          <a:off x="12514795" y="16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5" name="直線コネクタ 744"/>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6"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8"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9" name="直線コネクタ 748"/>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51"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2" name="フローチャート: 判断 751"/>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4" name="フローチャート: 判断 753"/>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5" name="テキスト ボックス 754"/>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7" name="フローチャート: 判断 756"/>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8" name="テキスト ボックス 757"/>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60" name="フローチャート: 判断 759"/>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61" name="テキスト ボックス 760"/>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2" name="フローチャート: 判断 761"/>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3" name="テキスト ボックス 762"/>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70"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2" name="テキスト ボックス 79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4" name="テキスト ボックス 79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6" name="テキスト ボックス 79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0" name="直線コネクタ 79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5" name="直線コネクタ 80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フローチャート: 判断 80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8" name="直線コネクタ 80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9" name="フローチャート: 判断 808"/>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10" name="テキスト ボックス 809"/>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1" name="直線コネクタ 81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2" name="フローチャート: 判断 81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4" name="直線コネクタ 81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5" name="フローチャート: 判断 814"/>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フローチャート: 判断 816"/>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4" name="楕円 82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6" name="楕円 82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7" name="テキスト ボックス 82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8" name="楕円 82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9" name="テキスト ボックス 828"/>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0" name="楕円 82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31" name="テキスト ボックス 830"/>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2" name="楕円 83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3" name="テキスト ボックス 832"/>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312,625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166,895</a:t>
          </a:r>
          <a:r>
            <a:rPr kumimoji="1" lang="ja-JP" altLang="en-US" sz="1300">
              <a:latin typeface="ＭＳ Ｐゴシック" panose="020B0600070205080204" pitchFamily="50" charset="-128"/>
              <a:ea typeface="ＭＳ Ｐゴシック" panose="020B0600070205080204" pitchFamily="50" charset="-128"/>
            </a:rPr>
            <a:t>円コストが高い状況となっている。これは、近年大型建設事業が集中した影響や、償還期限の短い過疎債、辺地債を利用しているため償還額が多額になっているためである。今後も地方債発行額が償還額を超えないよう発行額の抑制を図ることはもとより、交付税措置のある起債を積極的に活用するなど、財政の安定化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行財政改革を積極的に実施した結果、平成１８年度まで取崩しをしていたが、平成１９年度以降は積み立てを行っていることから、基金残高は急激に回復しており、今後も適正な財政運営を行い残高の維持を図っていく。</a:t>
          </a:r>
        </a:p>
        <a:p>
          <a:r>
            <a:rPr kumimoji="1" lang="ja-JP" altLang="en-US" sz="1400">
              <a:latin typeface="ＭＳ ゴシック" pitchFamily="49" charset="-128"/>
              <a:ea typeface="ＭＳ ゴシック" pitchFamily="49" charset="-128"/>
            </a:rPr>
            <a:t>　収支については、適正な歳入歳出予算を編成することにより、実質収支、単年度収支の適正化を図っていく。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全会計において黒字であるが、各特別会計においては比率が小さい状況である。</a:t>
          </a:r>
        </a:p>
        <a:p>
          <a:r>
            <a:rPr kumimoji="1" lang="ja-JP" altLang="en-US" sz="1400">
              <a:latin typeface="ＭＳ ゴシック" pitchFamily="49" charset="-128"/>
              <a:ea typeface="ＭＳ ゴシック" pitchFamily="49" charset="-128"/>
            </a:rPr>
            <a:t>　これは多くの会計が一般会計からの繰入に依存している割合が高いためであり、今後は独立採算の原則に則り、各特別会計の健全化を一層図っていく必要がある。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4531810</v>
      </c>
      <c r="BO4" s="431"/>
      <c r="BP4" s="431"/>
      <c r="BQ4" s="431"/>
      <c r="BR4" s="431"/>
      <c r="BS4" s="431"/>
      <c r="BT4" s="431"/>
      <c r="BU4" s="432"/>
      <c r="BV4" s="430">
        <v>5190221</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1.6</v>
      </c>
      <c r="CU4" s="437"/>
      <c r="CV4" s="437"/>
      <c r="CW4" s="437"/>
      <c r="CX4" s="437"/>
      <c r="CY4" s="437"/>
      <c r="CZ4" s="437"/>
      <c r="DA4" s="438"/>
      <c r="DB4" s="436">
        <v>1.2</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4494071</v>
      </c>
      <c r="BO5" s="468"/>
      <c r="BP5" s="468"/>
      <c r="BQ5" s="468"/>
      <c r="BR5" s="468"/>
      <c r="BS5" s="468"/>
      <c r="BT5" s="468"/>
      <c r="BU5" s="469"/>
      <c r="BV5" s="467">
        <v>5158307</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80.900000000000006</v>
      </c>
      <c r="CU5" s="465"/>
      <c r="CV5" s="465"/>
      <c r="CW5" s="465"/>
      <c r="CX5" s="465"/>
      <c r="CY5" s="465"/>
      <c r="CZ5" s="465"/>
      <c r="DA5" s="466"/>
      <c r="DB5" s="464">
        <v>80</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37739</v>
      </c>
      <c r="BO6" s="468"/>
      <c r="BP6" s="468"/>
      <c r="BQ6" s="468"/>
      <c r="BR6" s="468"/>
      <c r="BS6" s="468"/>
      <c r="BT6" s="468"/>
      <c r="BU6" s="469"/>
      <c r="BV6" s="467">
        <v>31914</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83</v>
      </c>
      <c r="CU6" s="505"/>
      <c r="CV6" s="505"/>
      <c r="CW6" s="505"/>
      <c r="CX6" s="505"/>
      <c r="CY6" s="505"/>
      <c r="CZ6" s="505"/>
      <c r="DA6" s="506"/>
      <c r="DB6" s="504">
        <v>82.9</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135</v>
      </c>
      <c r="BO7" s="468"/>
      <c r="BP7" s="468"/>
      <c r="BQ7" s="468"/>
      <c r="BR7" s="468"/>
      <c r="BS7" s="468"/>
      <c r="BT7" s="468"/>
      <c r="BU7" s="469"/>
      <c r="BV7" s="467">
        <v>2485</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2377715</v>
      </c>
      <c r="CU7" s="468"/>
      <c r="CV7" s="468"/>
      <c r="CW7" s="468"/>
      <c r="CX7" s="468"/>
      <c r="CY7" s="468"/>
      <c r="CZ7" s="468"/>
      <c r="DA7" s="469"/>
      <c r="DB7" s="467">
        <v>2376893</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93</v>
      </c>
      <c r="AV8" s="500"/>
      <c r="AW8" s="500"/>
      <c r="AX8" s="500"/>
      <c r="AY8" s="501" t="s">
        <v>107</v>
      </c>
      <c r="AZ8" s="502"/>
      <c r="BA8" s="502"/>
      <c r="BB8" s="502"/>
      <c r="BC8" s="502"/>
      <c r="BD8" s="502"/>
      <c r="BE8" s="502"/>
      <c r="BF8" s="502"/>
      <c r="BG8" s="502"/>
      <c r="BH8" s="502"/>
      <c r="BI8" s="502"/>
      <c r="BJ8" s="502"/>
      <c r="BK8" s="502"/>
      <c r="BL8" s="502"/>
      <c r="BM8" s="503"/>
      <c r="BN8" s="467">
        <v>37604</v>
      </c>
      <c r="BO8" s="468"/>
      <c r="BP8" s="468"/>
      <c r="BQ8" s="468"/>
      <c r="BR8" s="468"/>
      <c r="BS8" s="468"/>
      <c r="BT8" s="468"/>
      <c r="BU8" s="469"/>
      <c r="BV8" s="467">
        <v>29429</v>
      </c>
      <c r="BW8" s="468"/>
      <c r="BX8" s="468"/>
      <c r="BY8" s="468"/>
      <c r="BZ8" s="468"/>
      <c r="CA8" s="468"/>
      <c r="CB8" s="468"/>
      <c r="CC8" s="469"/>
      <c r="CD8" s="470" t="s">
        <v>108</v>
      </c>
      <c r="CE8" s="471"/>
      <c r="CF8" s="471"/>
      <c r="CG8" s="471"/>
      <c r="CH8" s="471"/>
      <c r="CI8" s="471"/>
      <c r="CJ8" s="471"/>
      <c r="CK8" s="471"/>
      <c r="CL8" s="471"/>
      <c r="CM8" s="471"/>
      <c r="CN8" s="471"/>
      <c r="CO8" s="471"/>
      <c r="CP8" s="471"/>
      <c r="CQ8" s="471"/>
      <c r="CR8" s="471"/>
      <c r="CS8" s="472"/>
      <c r="CT8" s="507">
        <v>0.12</v>
      </c>
      <c r="CU8" s="508"/>
      <c r="CV8" s="508"/>
      <c r="CW8" s="508"/>
      <c r="CX8" s="508"/>
      <c r="CY8" s="508"/>
      <c r="CZ8" s="508"/>
      <c r="DA8" s="509"/>
      <c r="DB8" s="507">
        <v>0.12</v>
      </c>
      <c r="DC8" s="508"/>
      <c r="DD8" s="508"/>
      <c r="DE8" s="508"/>
      <c r="DF8" s="508"/>
      <c r="DG8" s="508"/>
      <c r="DH8" s="508"/>
      <c r="DI8" s="509"/>
      <c r="DJ8" s="186"/>
      <c r="DK8" s="186"/>
      <c r="DL8" s="186"/>
      <c r="DM8" s="186"/>
      <c r="DN8" s="186"/>
      <c r="DO8" s="186"/>
    </row>
    <row r="9" spans="1:119" ht="18.75" customHeight="1" thickBot="1">
      <c r="A9" s="187"/>
      <c r="B9" s="461" t="s">
        <v>109</v>
      </c>
      <c r="C9" s="462"/>
      <c r="D9" s="462"/>
      <c r="E9" s="462"/>
      <c r="F9" s="462"/>
      <c r="G9" s="462"/>
      <c r="H9" s="462"/>
      <c r="I9" s="462"/>
      <c r="J9" s="462"/>
      <c r="K9" s="510"/>
      <c r="L9" s="511" t="s">
        <v>110</v>
      </c>
      <c r="M9" s="512"/>
      <c r="N9" s="512"/>
      <c r="O9" s="512"/>
      <c r="P9" s="512"/>
      <c r="Q9" s="513"/>
      <c r="R9" s="514">
        <v>2787</v>
      </c>
      <c r="S9" s="515"/>
      <c r="T9" s="515"/>
      <c r="U9" s="515"/>
      <c r="V9" s="516"/>
      <c r="W9" s="424" t="s">
        <v>111</v>
      </c>
      <c r="X9" s="425"/>
      <c r="Y9" s="425"/>
      <c r="Z9" s="425"/>
      <c r="AA9" s="425"/>
      <c r="AB9" s="425"/>
      <c r="AC9" s="425"/>
      <c r="AD9" s="425"/>
      <c r="AE9" s="425"/>
      <c r="AF9" s="425"/>
      <c r="AG9" s="425"/>
      <c r="AH9" s="425"/>
      <c r="AI9" s="425"/>
      <c r="AJ9" s="425"/>
      <c r="AK9" s="425"/>
      <c r="AL9" s="426"/>
      <c r="AM9" s="496" t="s">
        <v>112</v>
      </c>
      <c r="AN9" s="497"/>
      <c r="AO9" s="497"/>
      <c r="AP9" s="497"/>
      <c r="AQ9" s="497"/>
      <c r="AR9" s="497"/>
      <c r="AS9" s="497"/>
      <c r="AT9" s="498"/>
      <c r="AU9" s="499" t="s">
        <v>93</v>
      </c>
      <c r="AV9" s="500"/>
      <c r="AW9" s="500"/>
      <c r="AX9" s="500"/>
      <c r="AY9" s="501" t="s">
        <v>113</v>
      </c>
      <c r="AZ9" s="502"/>
      <c r="BA9" s="502"/>
      <c r="BB9" s="502"/>
      <c r="BC9" s="502"/>
      <c r="BD9" s="502"/>
      <c r="BE9" s="502"/>
      <c r="BF9" s="502"/>
      <c r="BG9" s="502"/>
      <c r="BH9" s="502"/>
      <c r="BI9" s="502"/>
      <c r="BJ9" s="502"/>
      <c r="BK9" s="502"/>
      <c r="BL9" s="502"/>
      <c r="BM9" s="503"/>
      <c r="BN9" s="467">
        <v>8175</v>
      </c>
      <c r="BO9" s="468"/>
      <c r="BP9" s="468"/>
      <c r="BQ9" s="468"/>
      <c r="BR9" s="468"/>
      <c r="BS9" s="468"/>
      <c r="BT9" s="468"/>
      <c r="BU9" s="469"/>
      <c r="BV9" s="467">
        <v>1458</v>
      </c>
      <c r="BW9" s="468"/>
      <c r="BX9" s="468"/>
      <c r="BY9" s="468"/>
      <c r="BZ9" s="468"/>
      <c r="CA9" s="468"/>
      <c r="CB9" s="468"/>
      <c r="CC9" s="469"/>
      <c r="CD9" s="470" t="s">
        <v>114</v>
      </c>
      <c r="CE9" s="471"/>
      <c r="CF9" s="471"/>
      <c r="CG9" s="471"/>
      <c r="CH9" s="471"/>
      <c r="CI9" s="471"/>
      <c r="CJ9" s="471"/>
      <c r="CK9" s="471"/>
      <c r="CL9" s="471"/>
      <c r="CM9" s="471"/>
      <c r="CN9" s="471"/>
      <c r="CO9" s="471"/>
      <c r="CP9" s="471"/>
      <c r="CQ9" s="471"/>
      <c r="CR9" s="471"/>
      <c r="CS9" s="472"/>
      <c r="CT9" s="464">
        <v>24.1</v>
      </c>
      <c r="CU9" s="465"/>
      <c r="CV9" s="465"/>
      <c r="CW9" s="465"/>
      <c r="CX9" s="465"/>
      <c r="CY9" s="465"/>
      <c r="CZ9" s="465"/>
      <c r="DA9" s="466"/>
      <c r="DB9" s="464">
        <v>23.8</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115</v>
      </c>
      <c r="M10" s="497"/>
      <c r="N10" s="497"/>
      <c r="O10" s="497"/>
      <c r="P10" s="497"/>
      <c r="Q10" s="498"/>
      <c r="R10" s="518">
        <v>3037</v>
      </c>
      <c r="S10" s="519"/>
      <c r="T10" s="519"/>
      <c r="U10" s="519"/>
      <c r="V10" s="520"/>
      <c r="W10" s="455"/>
      <c r="X10" s="456"/>
      <c r="Y10" s="456"/>
      <c r="Z10" s="456"/>
      <c r="AA10" s="456"/>
      <c r="AB10" s="456"/>
      <c r="AC10" s="456"/>
      <c r="AD10" s="456"/>
      <c r="AE10" s="456"/>
      <c r="AF10" s="456"/>
      <c r="AG10" s="456"/>
      <c r="AH10" s="456"/>
      <c r="AI10" s="456"/>
      <c r="AJ10" s="456"/>
      <c r="AK10" s="456"/>
      <c r="AL10" s="459"/>
      <c r="AM10" s="496" t="s">
        <v>116</v>
      </c>
      <c r="AN10" s="497"/>
      <c r="AO10" s="497"/>
      <c r="AP10" s="497"/>
      <c r="AQ10" s="497"/>
      <c r="AR10" s="497"/>
      <c r="AS10" s="497"/>
      <c r="AT10" s="498"/>
      <c r="AU10" s="499" t="s">
        <v>117</v>
      </c>
      <c r="AV10" s="500"/>
      <c r="AW10" s="500"/>
      <c r="AX10" s="500"/>
      <c r="AY10" s="501" t="s">
        <v>118</v>
      </c>
      <c r="AZ10" s="502"/>
      <c r="BA10" s="502"/>
      <c r="BB10" s="502"/>
      <c r="BC10" s="502"/>
      <c r="BD10" s="502"/>
      <c r="BE10" s="502"/>
      <c r="BF10" s="502"/>
      <c r="BG10" s="502"/>
      <c r="BH10" s="502"/>
      <c r="BI10" s="502"/>
      <c r="BJ10" s="502"/>
      <c r="BK10" s="502"/>
      <c r="BL10" s="502"/>
      <c r="BM10" s="503"/>
      <c r="BN10" s="467">
        <v>1520</v>
      </c>
      <c r="BO10" s="468"/>
      <c r="BP10" s="468"/>
      <c r="BQ10" s="468"/>
      <c r="BR10" s="468"/>
      <c r="BS10" s="468"/>
      <c r="BT10" s="468"/>
      <c r="BU10" s="469"/>
      <c r="BV10" s="467">
        <v>1811</v>
      </c>
      <c r="BW10" s="468"/>
      <c r="BX10" s="468"/>
      <c r="BY10" s="468"/>
      <c r="BZ10" s="468"/>
      <c r="CA10" s="468"/>
      <c r="CB10" s="468"/>
      <c r="CC10" s="469"/>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120</v>
      </c>
      <c r="M11" s="522"/>
      <c r="N11" s="522"/>
      <c r="O11" s="522"/>
      <c r="P11" s="522"/>
      <c r="Q11" s="523"/>
      <c r="R11" s="524" t="s">
        <v>121</v>
      </c>
      <c r="S11" s="525"/>
      <c r="T11" s="525"/>
      <c r="U11" s="525"/>
      <c r="V11" s="526"/>
      <c r="W11" s="455"/>
      <c r="X11" s="456"/>
      <c r="Y11" s="456"/>
      <c r="Z11" s="456"/>
      <c r="AA11" s="456"/>
      <c r="AB11" s="456"/>
      <c r="AC11" s="456"/>
      <c r="AD11" s="456"/>
      <c r="AE11" s="456"/>
      <c r="AF11" s="456"/>
      <c r="AG11" s="456"/>
      <c r="AH11" s="456"/>
      <c r="AI11" s="456"/>
      <c r="AJ11" s="456"/>
      <c r="AK11" s="456"/>
      <c r="AL11" s="459"/>
      <c r="AM11" s="496" t="s">
        <v>122</v>
      </c>
      <c r="AN11" s="497"/>
      <c r="AO11" s="497"/>
      <c r="AP11" s="497"/>
      <c r="AQ11" s="497"/>
      <c r="AR11" s="497"/>
      <c r="AS11" s="497"/>
      <c r="AT11" s="498"/>
      <c r="AU11" s="499" t="s">
        <v>123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c r="A12" s="187"/>
      <c r="B12" s="527" t="s">
        <v>127</v>
      </c>
      <c r="C12" s="528"/>
      <c r="D12" s="528"/>
      <c r="E12" s="528"/>
      <c r="F12" s="528"/>
      <c r="G12" s="528"/>
      <c r="H12" s="528"/>
      <c r="I12" s="528"/>
      <c r="J12" s="528"/>
      <c r="K12" s="529"/>
      <c r="L12" s="536" t="s">
        <v>128</v>
      </c>
      <c r="M12" s="537"/>
      <c r="N12" s="537"/>
      <c r="O12" s="537"/>
      <c r="P12" s="537"/>
      <c r="Q12" s="538"/>
      <c r="R12" s="539">
        <v>2432</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93</v>
      </c>
      <c r="AV12" s="500"/>
      <c r="AW12" s="500"/>
      <c r="AX12" s="500"/>
      <c r="AY12" s="501" t="s">
        <v>132</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134</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136</v>
      </c>
      <c r="N13" s="559"/>
      <c r="O13" s="559"/>
      <c r="P13" s="559"/>
      <c r="Q13" s="560"/>
      <c r="R13" s="551">
        <v>2419</v>
      </c>
      <c r="S13" s="552"/>
      <c r="T13" s="552"/>
      <c r="U13" s="552"/>
      <c r="V13" s="553"/>
      <c r="W13" s="483" t="s">
        <v>137</v>
      </c>
      <c r="X13" s="484"/>
      <c r="Y13" s="484"/>
      <c r="Z13" s="484"/>
      <c r="AA13" s="484"/>
      <c r="AB13" s="474"/>
      <c r="AC13" s="518">
        <v>460</v>
      </c>
      <c r="AD13" s="519"/>
      <c r="AE13" s="519"/>
      <c r="AF13" s="519"/>
      <c r="AG13" s="561"/>
      <c r="AH13" s="518">
        <v>491</v>
      </c>
      <c r="AI13" s="519"/>
      <c r="AJ13" s="519"/>
      <c r="AK13" s="519"/>
      <c r="AL13" s="520"/>
      <c r="AM13" s="496" t="s">
        <v>138</v>
      </c>
      <c r="AN13" s="497"/>
      <c r="AO13" s="497"/>
      <c r="AP13" s="497"/>
      <c r="AQ13" s="497"/>
      <c r="AR13" s="497"/>
      <c r="AS13" s="497"/>
      <c r="AT13" s="498"/>
      <c r="AU13" s="499" t="s">
        <v>117</v>
      </c>
      <c r="AV13" s="500"/>
      <c r="AW13" s="500"/>
      <c r="AX13" s="500"/>
      <c r="AY13" s="501" t="s">
        <v>139</v>
      </c>
      <c r="AZ13" s="502"/>
      <c r="BA13" s="502"/>
      <c r="BB13" s="502"/>
      <c r="BC13" s="502"/>
      <c r="BD13" s="502"/>
      <c r="BE13" s="502"/>
      <c r="BF13" s="502"/>
      <c r="BG13" s="502"/>
      <c r="BH13" s="502"/>
      <c r="BI13" s="502"/>
      <c r="BJ13" s="502"/>
      <c r="BK13" s="502"/>
      <c r="BL13" s="502"/>
      <c r="BM13" s="503"/>
      <c r="BN13" s="467">
        <v>9695</v>
      </c>
      <c r="BO13" s="468"/>
      <c r="BP13" s="468"/>
      <c r="BQ13" s="468"/>
      <c r="BR13" s="468"/>
      <c r="BS13" s="468"/>
      <c r="BT13" s="468"/>
      <c r="BU13" s="469"/>
      <c r="BV13" s="467">
        <v>3269</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13.5</v>
      </c>
      <c r="CU13" s="465"/>
      <c r="CV13" s="465"/>
      <c r="CW13" s="465"/>
      <c r="CX13" s="465"/>
      <c r="CY13" s="465"/>
      <c r="CZ13" s="465"/>
      <c r="DA13" s="466"/>
      <c r="DB13" s="464">
        <v>13.5</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141</v>
      </c>
      <c r="M14" s="549"/>
      <c r="N14" s="549"/>
      <c r="O14" s="549"/>
      <c r="P14" s="549"/>
      <c r="Q14" s="550"/>
      <c r="R14" s="551">
        <v>2492</v>
      </c>
      <c r="S14" s="552"/>
      <c r="T14" s="552"/>
      <c r="U14" s="552"/>
      <c r="V14" s="553"/>
      <c r="W14" s="457"/>
      <c r="X14" s="458"/>
      <c r="Y14" s="458"/>
      <c r="Z14" s="458"/>
      <c r="AA14" s="458"/>
      <c r="AB14" s="447"/>
      <c r="AC14" s="554">
        <v>28.5</v>
      </c>
      <c r="AD14" s="555"/>
      <c r="AE14" s="555"/>
      <c r="AF14" s="555"/>
      <c r="AG14" s="556"/>
      <c r="AH14" s="554">
        <v>28.9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27.6</v>
      </c>
      <c r="CU14" s="566"/>
      <c r="CV14" s="566"/>
      <c r="CW14" s="566"/>
      <c r="CX14" s="566"/>
      <c r="CY14" s="566"/>
      <c r="CZ14" s="566"/>
      <c r="DA14" s="567"/>
      <c r="DB14" s="565">
        <v>47.6</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143</v>
      </c>
      <c r="N15" s="559"/>
      <c r="O15" s="559"/>
      <c r="P15" s="559"/>
      <c r="Q15" s="560"/>
      <c r="R15" s="551">
        <v>2479</v>
      </c>
      <c r="S15" s="552"/>
      <c r="T15" s="552"/>
      <c r="U15" s="552"/>
      <c r="V15" s="553"/>
      <c r="W15" s="483" t="s">
        <v>144</v>
      </c>
      <c r="X15" s="484"/>
      <c r="Y15" s="484"/>
      <c r="Z15" s="484"/>
      <c r="AA15" s="484"/>
      <c r="AB15" s="474"/>
      <c r="AC15" s="518">
        <v>263</v>
      </c>
      <c r="AD15" s="519"/>
      <c r="AE15" s="519"/>
      <c r="AF15" s="519"/>
      <c r="AG15" s="561"/>
      <c r="AH15" s="518">
        <v>307</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272502</v>
      </c>
      <c r="BO15" s="431"/>
      <c r="BP15" s="431"/>
      <c r="BQ15" s="431"/>
      <c r="BR15" s="431"/>
      <c r="BS15" s="431"/>
      <c r="BT15" s="431"/>
      <c r="BU15" s="432"/>
      <c r="BV15" s="430">
        <v>273100</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16.3</v>
      </c>
      <c r="AD16" s="555"/>
      <c r="AE16" s="555"/>
      <c r="AF16" s="555"/>
      <c r="AG16" s="556"/>
      <c r="AH16" s="554">
        <v>18</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2248354</v>
      </c>
      <c r="BO16" s="468"/>
      <c r="BP16" s="468"/>
      <c r="BQ16" s="468"/>
      <c r="BR16" s="468"/>
      <c r="BS16" s="468"/>
      <c r="BT16" s="468"/>
      <c r="BU16" s="469"/>
      <c r="BV16" s="467">
        <v>2225057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150</v>
      </c>
      <c r="N17" s="575"/>
      <c r="O17" s="575"/>
      <c r="P17" s="575"/>
      <c r="Q17" s="576"/>
      <c r="R17" s="571" t="s">
        <v>148</v>
      </c>
      <c r="S17" s="572"/>
      <c r="T17" s="572"/>
      <c r="U17" s="572"/>
      <c r="V17" s="573"/>
      <c r="W17" s="483" t="s">
        <v>151</v>
      </c>
      <c r="X17" s="484"/>
      <c r="Y17" s="484"/>
      <c r="Z17" s="484"/>
      <c r="AA17" s="484"/>
      <c r="AB17" s="474"/>
      <c r="AC17" s="518">
        <v>889</v>
      </c>
      <c r="AD17" s="519"/>
      <c r="AE17" s="519"/>
      <c r="AF17" s="519"/>
      <c r="AG17" s="561"/>
      <c r="AH17" s="518">
        <v>903</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342448</v>
      </c>
      <c r="BO17" s="468"/>
      <c r="BP17" s="468"/>
      <c r="BQ17" s="468"/>
      <c r="BR17" s="468"/>
      <c r="BS17" s="468"/>
      <c r="BT17" s="468"/>
      <c r="BU17" s="469"/>
      <c r="BV17" s="467">
        <v>339244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153</v>
      </c>
      <c r="C18" s="510"/>
      <c r="D18" s="510"/>
      <c r="E18" s="582"/>
      <c r="F18" s="582"/>
      <c r="G18" s="582"/>
      <c r="H18" s="582"/>
      <c r="I18" s="582"/>
      <c r="J18" s="582"/>
      <c r="K18" s="582"/>
      <c r="L18" s="583">
        <v>105.62</v>
      </c>
      <c r="M18" s="583"/>
      <c r="N18" s="583"/>
      <c r="O18" s="583"/>
      <c r="P18" s="583"/>
      <c r="Q18" s="583"/>
      <c r="R18" s="584"/>
      <c r="S18" s="584"/>
      <c r="T18" s="584"/>
      <c r="U18" s="584"/>
      <c r="V18" s="585"/>
      <c r="W18" s="485"/>
      <c r="X18" s="486"/>
      <c r="Y18" s="486"/>
      <c r="Z18" s="486"/>
      <c r="AA18" s="486"/>
      <c r="AB18" s="477"/>
      <c r="AC18" s="586">
        <v>55.1</v>
      </c>
      <c r="AD18" s="587"/>
      <c r="AE18" s="587"/>
      <c r="AF18" s="587"/>
      <c r="AG18" s="588"/>
      <c r="AH18" s="586">
        <v>53.1</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1957954</v>
      </c>
      <c r="BO18" s="468"/>
      <c r="BP18" s="468"/>
      <c r="BQ18" s="468"/>
      <c r="BR18" s="468"/>
      <c r="BS18" s="468"/>
      <c r="BT18" s="468"/>
      <c r="BU18" s="469"/>
      <c r="BV18" s="467">
        <v>1952353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155</v>
      </c>
      <c r="C19" s="510"/>
      <c r="D19" s="510"/>
      <c r="E19" s="582"/>
      <c r="F19" s="582"/>
      <c r="G19" s="582"/>
      <c r="H19" s="582"/>
      <c r="I19" s="582"/>
      <c r="J19" s="582"/>
      <c r="K19" s="582"/>
      <c r="L19" s="590">
        <v>26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2740732</v>
      </c>
      <c r="BO19" s="468"/>
      <c r="BP19" s="468"/>
      <c r="BQ19" s="468"/>
      <c r="BR19" s="468"/>
      <c r="BS19" s="468"/>
      <c r="BT19" s="468"/>
      <c r="BU19" s="469"/>
      <c r="BV19" s="467">
        <v>2789341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157</v>
      </c>
      <c r="C20" s="510"/>
      <c r="D20" s="510"/>
      <c r="E20" s="582"/>
      <c r="F20" s="582"/>
      <c r="G20" s="582"/>
      <c r="H20" s="582"/>
      <c r="I20" s="582"/>
      <c r="J20" s="582"/>
      <c r="K20" s="582"/>
      <c r="L20" s="590">
        <v>1264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6818718</v>
      </c>
      <c r="BO23" s="468"/>
      <c r="BP23" s="468"/>
      <c r="BQ23" s="468"/>
      <c r="BR23" s="468"/>
      <c r="BS23" s="468"/>
      <c r="BT23" s="468"/>
      <c r="BU23" s="469"/>
      <c r="BV23" s="467">
        <v>7201051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166</v>
      </c>
      <c r="F24" s="497"/>
      <c r="G24" s="497"/>
      <c r="H24" s="497"/>
      <c r="I24" s="497"/>
      <c r="J24" s="497"/>
      <c r="K24" s="498"/>
      <c r="L24" s="518">
        <v>1</v>
      </c>
      <c r="M24" s="519"/>
      <c r="N24" s="519"/>
      <c r="O24" s="519"/>
      <c r="P24" s="561"/>
      <c r="Q24" s="518">
        <v>7000</v>
      </c>
      <c r="R24" s="519"/>
      <c r="S24" s="519"/>
      <c r="T24" s="519"/>
      <c r="U24" s="519"/>
      <c r="V24" s="561"/>
      <c r="W24" s="620"/>
      <c r="X24" s="608"/>
      <c r="Y24" s="609"/>
      <c r="Z24" s="517" t="s">
        <v>167</v>
      </c>
      <c r="AA24" s="497"/>
      <c r="AB24" s="497"/>
      <c r="AC24" s="497"/>
      <c r="AD24" s="497"/>
      <c r="AE24" s="497"/>
      <c r="AF24" s="497"/>
      <c r="AG24" s="498"/>
      <c r="AH24" s="518">
        <v>65</v>
      </c>
      <c r="AI24" s="519"/>
      <c r="AJ24" s="519"/>
      <c r="AK24" s="519"/>
      <c r="AL24" s="561"/>
      <c r="AM24" s="518">
        <v>176605</v>
      </c>
      <c r="AN24" s="519"/>
      <c r="AO24" s="519"/>
      <c r="AP24" s="519"/>
      <c r="AQ24" s="519"/>
      <c r="AR24" s="561"/>
      <c r="AS24" s="518">
        <v>2717</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6639519</v>
      </c>
      <c r="BO24" s="468"/>
      <c r="BP24" s="468"/>
      <c r="BQ24" s="468"/>
      <c r="BR24" s="468"/>
      <c r="BS24" s="468"/>
      <c r="BT24" s="468"/>
      <c r="BU24" s="469"/>
      <c r="BV24" s="467">
        <v>7024165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169</v>
      </c>
      <c r="F25" s="497"/>
      <c r="G25" s="497"/>
      <c r="H25" s="497"/>
      <c r="I25" s="497"/>
      <c r="J25" s="497"/>
      <c r="K25" s="498"/>
      <c r="L25" s="518">
        <v>1</v>
      </c>
      <c r="M25" s="519"/>
      <c r="N25" s="519"/>
      <c r="O25" s="519"/>
      <c r="P25" s="561"/>
      <c r="Q25" s="518">
        <v>5960</v>
      </c>
      <c r="R25" s="519"/>
      <c r="S25" s="519"/>
      <c r="T25" s="519"/>
      <c r="U25" s="519"/>
      <c r="V25" s="561"/>
      <c r="W25" s="620"/>
      <c r="X25" s="608"/>
      <c r="Y25" s="609"/>
      <c r="Z25" s="517" t="s">
        <v>170</v>
      </c>
      <c r="AA25" s="497"/>
      <c r="AB25" s="497"/>
      <c r="AC25" s="497"/>
      <c r="AD25" s="497"/>
      <c r="AE25" s="497"/>
      <c r="AF25" s="497"/>
      <c r="AG25" s="498"/>
      <c r="AH25" s="518" t="s">
        <v>135</v>
      </c>
      <c r="AI25" s="519"/>
      <c r="AJ25" s="519"/>
      <c r="AK25" s="519"/>
      <c r="AL25" s="561"/>
      <c r="AM25" s="518" t="s">
        <v>135</v>
      </c>
      <c r="AN25" s="519"/>
      <c r="AO25" s="519"/>
      <c r="AP25" s="519"/>
      <c r="AQ25" s="519"/>
      <c r="AR25" s="561"/>
      <c r="AS25" s="518" t="s">
        <v>135</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46817</v>
      </c>
      <c r="BO25" s="431"/>
      <c r="BP25" s="431"/>
      <c r="BQ25" s="431"/>
      <c r="BR25" s="431"/>
      <c r="BS25" s="431"/>
      <c r="BT25" s="431"/>
      <c r="BU25" s="432"/>
      <c r="BV25" s="430">
        <v>55209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172</v>
      </c>
      <c r="F26" s="497"/>
      <c r="G26" s="497"/>
      <c r="H26" s="497"/>
      <c r="I26" s="497"/>
      <c r="J26" s="497"/>
      <c r="K26" s="498"/>
      <c r="L26" s="518">
        <v>1</v>
      </c>
      <c r="M26" s="519"/>
      <c r="N26" s="519"/>
      <c r="O26" s="519"/>
      <c r="P26" s="561"/>
      <c r="Q26" s="518">
        <v>5580</v>
      </c>
      <c r="R26" s="519"/>
      <c r="S26" s="519"/>
      <c r="T26" s="519"/>
      <c r="U26" s="519"/>
      <c r="V26" s="561"/>
      <c r="W26" s="620"/>
      <c r="X26" s="608"/>
      <c r="Y26" s="609"/>
      <c r="Z26" s="517" t="s">
        <v>173</v>
      </c>
      <c r="AA26" s="630"/>
      <c r="AB26" s="630"/>
      <c r="AC26" s="630"/>
      <c r="AD26" s="630"/>
      <c r="AE26" s="630"/>
      <c r="AF26" s="630"/>
      <c r="AG26" s="631"/>
      <c r="AH26" s="518">
        <v>7</v>
      </c>
      <c r="AI26" s="519"/>
      <c r="AJ26" s="519"/>
      <c r="AK26" s="519"/>
      <c r="AL26" s="561"/>
      <c r="AM26" s="518">
        <v>21091</v>
      </c>
      <c r="AN26" s="519"/>
      <c r="AO26" s="519"/>
      <c r="AP26" s="519"/>
      <c r="AQ26" s="519"/>
      <c r="AR26" s="561"/>
      <c r="AS26" s="518">
        <v>3013</v>
      </c>
      <c r="AT26" s="519"/>
      <c r="AU26" s="519"/>
      <c r="AV26" s="519"/>
      <c r="AW26" s="519"/>
      <c r="AX26" s="520"/>
      <c r="AY26" s="470" t="s">
        <v>174</v>
      </c>
      <c r="AZ26" s="471"/>
      <c r="BA26" s="471"/>
      <c r="BB26" s="471"/>
      <c r="BC26" s="471"/>
      <c r="BD26" s="471"/>
      <c r="BE26" s="471"/>
      <c r="BF26" s="471"/>
      <c r="BG26" s="471"/>
      <c r="BH26" s="471"/>
      <c r="BI26" s="471"/>
      <c r="BJ26" s="471"/>
      <c r="BK26" s="471"/>
      <c r="BL26" s="471"/>
      <c r="BM26" s="472"/>
      <c r="BN26" s="467" t="s">
        <v>134</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176</v>
      </c>
      <c r="F27" s="497"/>
      <c r="G27" s="497"/>
      <c r="H27" s="497"/>
      <c r="I27" s="497"/>
      <c r="J27" s="497"/>
      <c r="K27" s="498"/>
      <c r="L27" s="518">
        <v>1</v>
      </c>
      <c r="M27" s="519"/>
      <c r="N27" s="519"/>
      <c r="O27" s="519"/>
      <c r="P27" s="561"/>
      <c r="Q27" s="518">
        <v>2300</v>
      </c>
      <c r="R27" s="519"/>
      <c r="S27" s="519"/>
      <c r="T27" s="519"/>
      <c r="U27" s="519"/>
      <c r="V27" s="561"/>
      <c r="W27" s="620"/>
      <c r="X27" s="608"/>
      <c r="Y27" s="609"/>
      <c r="Z27" s="517" t="s">
        <v>177</v>
      </c>
      <c r="AA27" s="497"/>
      <c r="AB27" s="497"/>
      <c r="AC27" s="497"/>
      <c r="AD27" s="497"/>
      <c r="AE27" s="497"/>
      <c r="AF27" s="497"/>
      <c r="AG27" s="498"/>
      <c r="AH27" s="518">
        <v>2</v>
      </c>
      <c r="AI27" s="519"/>
      <c r="AJ27" s="519"/>
      <c r="AK27" s="519"/>
      <c r="AL27" s="561"/>
      <c r="AM27" s="518" t="s">
        <v>178</v>
      </c>
      <c r="AN27" s="519"/>
      <c r="AO27" s="519"/>
      <c r="AP27" s="519"/>
      <c r="AQ27" s="519"/>
      <c r="AR27" s="561"/>
      <c r="AS27" s="518" t="s">
        <v>179</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52641</v>
      </c>
      <c r="BO27" s="644"/>
      <c r="BP27" s="644"/>
      <c r="BQ27" s="644"/>
      <c r="BR27" s="644"/>
      <c r="BS27" s="644"/>
      <c r="BT27" s="644"/>
      <c r="BU27" s="645"/>
      <c r="BV27" s="643">
        <v>52641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181</v>
      </c>
      <c r="F28" s="497"/>
      <c r="G28" s="497"/>
      <c r="H28" s="497"/>
      <c r="I28" s="497"/>
      <c r="J28" s="497"/>
      <c r="K28" s="498"/>
      <c r="L28" s="518">
        <v>1</v>
      </c>
      <c r="M28" s="519"/>
      <c r="N28" s="519"/>
      <c r="O28" s="519"/>
      <c r="P28" s="561"/>
      <c r="Q28" s="518">
        <v>1850</v>
      </c>
      <c r="R28" s="519"/>
      <c r="S28" s="519"/>
      <c r="T28" s="519"/>
      <c r="U28" s="519"/>
      <c r="V28" s="561"/>
      <c r="W28" s="620"/>
      <c r="X28" s="608"/>
      <c r="Y28" s="609"/>
      <c r="Z28" s="517" t="s">
        <v>182</v>
      </c>
      <c r="AA28" s="497"/>
      <c r="AB28" s="497"/>
      <c r="AC28" s="497"/>
      <c r="AD28" s="497"/>
      <c r="AE28" s="497"/>
      <c r="AF28" s="497"/>
      <c r="AG28" s="498"/>
      <c r="AH28" s="518" t="s">
        <v>135</v>
      </c>
      <c r="AI28" s="519"/>
      <c r="AJ28" s="519"/>
      <c r="AK28" s="519"/>
      <c r="AL28" s="561"/>
      <c r="AM28" s="518" t="s">
        <v>134</v>
      </c>
      <c r="AN28" s="519"/>
      <c r="AO28" s="519"/>
      <c r="AP28" s="519"/>
      <c r="AQ28" s="519"/>
      <c r="AR28" s="561"/>
      <c r="AS28" s="518" t="s">
        <v>135</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826038</v>
      </c>
      <c r="BO28" s="431"/>
      <c r="BP28" s="431"/>
      <c r="BQ28" s="431"/>
      <c r="BR28" s="431"/>
      <c r="BS28" s="431"/>
      <c r="BT28" s="431"/>
      <c r="BU28" s="432"/>
      <c r="BV28" s="430">
        <v>824518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184</v>
      </c>
      <c r="F29" s="497"/>
      <c r="G29" s="497"/>
      <c r="H29" s="497"/>
      <c r="I29" s="497"/>
      <c r="J29" s="497"/>
      <c r="K29" s="498"/>
      <c r="L29" s="518">
        <v>7</v>
      </c>
      <c r="M29" s="519"/>
      <c r="N29" s="519"/>
      <c r="O29" s="519"/>
      <c r="P29" s="561"/>
      <c r="Q29" s="518">
        <v>1650</v>
      </c>
      <c r="R29" s="519"/>
      <c r="S29" s="519"/>
      <c r="T29" s="519"/>
      <c r="U29" s="519"/>
      <c r="V29" s="561"/>
      <c r="W29" s="621"/>
      <c r="X29" s="622"/>
      <c r="Y29" s="623"/>
      <c r="Z29" s="517" t="s">
        <v>185</v>
      </c>
      <c r="AA29" s="497"/>
      <c r="AB29" s="497"/>
      <c r="AC29" s="497"/>
      <c r="AD29" s="497"/>
      <c r="AE29" s="497"/>
      <c r="AF29" s="497"/>
      <c r="AG29" s="498"/>
      <c r="AH29" s="518">
        <v>67</v>
      </c>
      <c r="AI29" s="519"/>
      <c r="AJ29" s="519"/>
      <c r="AK29" s="519"/>
      <c r="AL29" s="561"/>
      <c r="AM29" s="518">
        <v>181951</v>
      </c>
      <c r="AN29" s="519"/>
      <c r="AO29" s="519"/>
      <c r="AP29" s="519"/>
      <c r="AQ29" s="519"/>
      <c r="AR29" s="561"/>
      <c r="AS29" s="518">
        <v>2716</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813008</v>
      </c>
      <c r="BO29" s="468"/>
      <c r="BP29" s="468"/>
      <c r="BQ29" s="468"/>
      <c r="BR29" s="468"/>
      <c r="BS29" s="468"/>
      <c r="BT29" s="468"/>
      <c r="BU29" s="469"/>
      <c r="BV29" s="467">
        <v>812927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95.1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862024</v>
      </c>
      <c r="BO30" s="644"/>
      <c r="BP30" s="644"/>
      <c r="BQ30" s="644"/>
      <c r="BR30" s="644"/>
      <c r="BS30" s="644"/>
      <c r="BT30" s="644"/>
      <c r="BU30" s="645"/>
      <c r="BV30" s="643">
        <v>674880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194</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利尻富士町国民健康保険事業特別会計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利尻富士町簡易水道事業特別会計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利尻島国民健康保険病院組合（病院事業）</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株式会社利尻島振興公社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利尻富士町歯科施設特別会計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利尻富士町後期高齢者医療特別会計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利尻富士町下水道事業特別会計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利尻島国民健康保険病院組合（訪問看護事業）</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利尻富士町介護保険事業特別会計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10</v>
      </c>
      <c r="BF36" s="656"/>
      <c r="BG36" s="657" t="str">
        <f>IF('各会計、関係団体の財政状況及び健全化判断比率'!B35="","",'各会計、関係団体の財政状況及び健全化判断比率'!B35)</f>
        <v>利尻富士町港湾整備事業特別会計</v>
      </c>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利尻郡清掃施設組合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利尻富士町介護サービス特別会計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11</v>
      </c>
      <c r="BF37" s="656"/>
      <c r="BG37" s="657" t="str">
        <f>IF('各会計、関係団体の財政状況及び健全化判断比率'!B36="","",'各会計、関係団体の財政状況及び健全化判断比率'!B36)</f>
        <v>利尻富士町温泉事業特別会計</v>
      </c>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利尻郡学校給食組合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7</v>
      </c>
      <c r="V38" s="656"/>
      <c r="W38" s="657" t="str">
        <f>IF('各会計、関係団体の財政状況及び健全化判断比率'!B32="","",'各会計、関係団体の財政状況及び健全化判断比率'!B32)</f>
        <v>利尻富士町国民健康保険施設特別会計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利尻礼文消防事務組合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8uvQS38z/G1nzKUY9vLRMAZvd372ugDJN5J/VmDjx5QR7nQlAYXkdSmCdQ5kK4k2BvnPX01Ixh0BSCJo72VoAg==" saltValue="Fmt1+OlcLqUMyW7NddVr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48" t="s">
        <v>555</v>
      </c>
      <c r="D34" s="1248"/>
      <c r="E34" s="1249"/>
      <c r="F34" s="32">
        <v>1.42</v>
      </c>
      <c r="G34" s="33">
        <v>1.2</v>
      </c>
      <c r="H34" s="33">
        <v>1.05</v>
      </c>
      <c r="I34" s="33">
        <v>1.22</v>
      </c>
      <c r="J34" s="34">
        <v>1.54</v>
      </c>
      <c r="K34" s="22"/>
      <c r="L34" s="22"/>
      <c r="M34" s="22"/>
      <c r="N34" s="22"/>
      <c r="O34" s="22"/>
      <c r="P34" s="22"/>
    </row>
    <row r="35" spans="1:16" ht="39" customHeight="1">
      <c r="A35" s="22"/>
      <c r="B35" s="35"/>
      <c r="C35" s="1242" t="s">
        <v>556</v>
      </c>
      <c r="D35" s="1243"/>
      <c r="E35" s="1244"/>
      <c r="F35" s="36">
        <v>0.09</v>
      </c>
      <c r="G35" s="37">
        <v>0.28999999999999998</v>
      </c>
      <c r="H35" s="37">
        <v>0.43</v>
      </c>
      <c r="I35" s="37">
        <v>0.6</v>
      </c>
      <c r="J35" s="38">
        <v>0.53</v>
      </c>
      <c r="K35" s="22"/>
      <c r="L35" s="22"/>
      <c r="M35" s="22"/>
      <c r="N35" s="22"/>
      <c r="O35" s="22"/>
      <c r="P35" s="22"/>
    </row>
    <row r="36" spans="1:16" ht="39" customHeight="1">
      <c r="A36" s="22"/>
      <c r="B36" s="35"/>
      <c r="C36" s="1242" t="s">
        <v>557</v>
      </c>
      <c r="D36" s="1243"/>
      <c r="E36" s="1244"/>
      <c r="F36" s="36">
        <v>0.06</v>
      </c>
      <c r="G36" s="37">
        <v>0.01</v>
      </c>
      <c r="H36" s="37">
        <v>0.01</v>
      </c>
      <c r="I36" s="37">
        <v>0.01</v>
      </c>
      <c r="J36" s="38">
        <v>0.21</v>
      </c>
      <c r="K36" s="22"/>
      <c r="L36" s="22"/>
      <c r="M36" s="22"/>
      <c r="N36" s="22"/>
      <c r="O36" s="22"/>
      <c r="P36" s="22"/>
    </row>
    <row r="37" spans="1:16" ht="39" customHeight="1">
      <c r="A37" s="22"/>
      <c r="B37" s="35"/>
      <c r="C37" s="1242" t="s">
        <v>558</v>
      </c>
      <c r="D37" s="1243"/>
      <c r="E37" s="1244"/>
      <c r="F37" s="36">
        <v>0.12</v>
      </c>
      <c r="G37" s="37">
        <v>0.04</v>
      </c>
      <c r="H37" s="37">
        <v>0.12</v>
      </c>
      <c r="I37" s="37">
        <v>0.37</v>
      </c>
      <c r="J37" s="38">
        <v>0.15</v>
      </c>
      <c r="K37" s="22"/>
      <c r="L37" s="22"/>
      <c r="M37" s="22"/>
      <c r="N37" s="22"/>
      <c r="O37" s="22"/>
      <c r="P37" s="22"/>
    </row>
    <row r="38" spans="1:16" ht="39" customHeight="1">
      <c r="A38" s="22"/>
      <c r="B38" s="35"/>
      <c r="C38" s="1242" t="s">
        <v>559</v>
      </c>
      <c r="D38" s="1243"/>
      <c r="E38" s="1244"/>
      <c r="F38" s="36">
        <v>0.04</v>
      </c>
      <c r="G38" s="37">
        <v>0.05</v>
      </c>
      <c r="H38" s="37">
        <v>0.03</v>
      </c>
      <c r="I38" s="37">
        <v>0</v>
      </c>
      <c r="J38" s="38">
        <v>0.11</v>
      </c>
      <c r="K38" s="22"/>
      <c r="L38" s="22"/>
      <c r="M38" s="22"/>
      <c r="N38" s="22"/>
      <c r="O38" s="22"/>
      <c r="P38" s="22"/>
    </row>
    <row r="39" spans="1:16" ht="39" customHeight="1">
      <c r="A39" s="22"/>
      <c r="B39" s="35"/>
      <c r="C39" s="1242" t="s">
        <v>560</v>
      </c>
      <c r="D39" s="1243"/>
      <c r="E39" s="1244"/>
      <c r="F39" s="36">
        <v>0.01</v>
      </c>
      <c r="G39" s="37">
        <v>0.04</v>
      </c>
      <c r="H39" s="37">
        <v>0</v>
      </c>
      <c r="I39" s="37">
        <v>0</v>
      </c>
      <c r="J39" s="38">
        <v>0.03</v>
      </c>
      <c r="K39" s="22"/>
      <c r="L39" s="22"/>
      <c r="M39" s="22"/>
      <c r="N39" s="22"/>
      <c r="O39" s="22"/>
      <c r="P39" s="22"/>
    </row>
    <row r="40" spans="1:16" ht="39" customHeight="1">
      <c r="A40" s="22"/>
      <c r="B40" s="35"/>
      <c r="C40" s="1242" t="s">
        <v>561</v>
      </c>
      <c r="D40" s="1243"/>
      <c r="E40" s="1244"/>
      <c r="F40" s="36">
        <v>0.09</v>
      </c>
      <c r="G40" s="37">
        <v>0.04</v>
      </c>
      <c r="H40" s="37">
        <v>0.08</v>
      </c>
      <c r="I40" s="37">
        <v>0.01</v>
      </c>
      <c r="J40" s="38">
        <v>0.03</v>
      </c>
      <c r="K40" s="22"/>
      <c r="L40" s="22"/>
      <c r="M40" s="22"/>
      <c r="N40" s="22"/>
      <c r="O40" s="22"/>
      <c r="P40" s="22"/>
    </row>
    <row r="41" spans="1:16" ht="39" customHeight="1">
      <c r="A41" s="22"/>
      <c r="B41" s="35"/>
      <c r="C41" s="1242" t="s">
        <v>562</v>
      </c>
      <c r="D41" s="1243"/>
      <c r="E41" s="1244"/>
      <c r="F41" s="36">
        <v>0</v>
      </c>
      <c r="G41" s="37">
        <v>0</v>
      </c>
      <c r="H41" s="37">
        <v>0.01</v>
      </c>
      <c r="I41" s="37">
        <v>0</v>
      </c>
      <c r="J41" s="38">
        <v>0.02</v>
      </c>
      <c r="K41" s="22"/>
      <c r="L41" s="22"/>
      <c r="M41" s="22"/>
      <c r="N41" s="22"/>
      <c r="O41" s="22"/>
      <c r="P41" s="22"/>
    </row>
    <row r="42" spans="1:16" ht="39" customHeight="1">
      <c r="A42" s="22"/>
      <c r="B42" s="39"/>
      <c r="C42" s="1242" t="s">
        <v>563</v>
      </c>
      <c r="D42" s="1243"/>
      <c r="E42" s="1244"/>
      <c r="F42" s="36" t="s">
        <v>507</v>
      </c>
      <c r="G42" s="37" t="s">
        <v>507</v>
      </c>
      <c r="H42" s="37" t="s">
        <v>507</v>
      </c>
      <c r="I42" s="37" t="s">
        <v>507</v>
      </c>
      <c r="J42" s="38" t="s">
        <v>507</v>
      </c>
      <c r="K42" s="22"/>
      <c r="L42" s="22"/>
      <c r="M42" s="22"/>
      <c r="N42" s="22"/>
      <c r="O42" s="22"/>
      <c r="P42" s="22"/>
    </row>
    <row r="43" spans="1:16" ht="39" customHeight="1" thickBot="1">
      <c r="A43" s="22"/>
      <c r="B43" s="40"/>
      <c r="C43" s="1245" t="s">
        <v>564</v>
      </c>
      <c r="D43" s="1246"/>
      <c r="E43" s="1247"/>
      <c r="F43" s="41">
        <v>0.22</v>
      </c>
      <c r="G43" s="42">
        <v>0.41</v>
      </c>
      <c r="H43" s="42">
        <v>0.31</v>
      </c>
      <c r="I43" s="42">
        <v>0.31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D0rbkzQuAMrIny5AQJbVYS8jSrJk5kK6iLGLFwaGPb13zkHkIuQA4ZzDRaoaefhwhQRK8WKn1m9AROjhYe2Q==" saltValue="mFOPmxO/bxIA/cezHqyj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50" t="s">
        <v>10</v>
      </c>
      <c r="C45" s="1251"/>
      <c r="D45" s="58"/>
      <c r="E45" s="1256" t="s">
        <v>11</v>
      </c>
      <c r="F45" s="1256"/>
      <c r="G45" s="1256"/>
      <c r="H45" s="1256"/>
      <c r="I45" s="1256"/>
      <c r="J45" s="1257"/>
      <c r="K45" s="59">
        <v>887</v>
      </c>
      <c r="L45" s="60">
        <v>832</v>
      </c>
      <c r="M45" s="60">
        <v>798</v>
      </c>
      <c r="N45" s="60">
        <v>755</v>
      </c>
      <c r="O45" s="61">
        <v>760</v>
      </c>
      <c r="P45" s="48"/>
      <c r="Q45" s="48"/>
      <c r="R45" s="48"/>
      <c r="S45" s="48"/>
      <c r="T45" s="48"/>
      <c r="U45" s="48"/>
    </row>
    <row r="46" spans="1:21" ht="30.75" customHeight="1">
      <c r="A46" s="48"/>
      <c r="B46" s="1252"/>
      <c r="C46" s="1253"/>
      <c r="D46" s="62"/>
      <c r="E46" s="1258" t="s">
        <v>12</v>
      </c>
      <c r="F46" s="1258"/>
      <c r="G46" s="1258"/>
      <c r="H46" s="1258"/>
      <c r="I46" s="1258"/>
      <c r="J46" s="1259"/>
      <c r="K46" s="63" t="s">
        <v>507</v>
      </c>
      <c r="L46" s="64" t="s">
        <v>507</v>
      </c>
      <c r="M46" s="64" t="s">
        <v>507</v>
      </c>
      <c r="N46" s="64" t="s">
        <v>507</v>
      </c>
      <c r="O46" s="65" t="s">
        <v>507</v>
      </c>
      <c r="P46" s="48"/>
      <c r="Q46" s="48"/>
      <c r="R46" s="48"/>
      <c r="S46" s="48"/>
      <c r="T46" s="48"/>
      <c r="U46" s="48"/>
    </row>
    <row r="47" spans="1:21" ht="30.75" customHeight="1">
      <c r="A47" s="48"/>
      <c r="B47" s="1252"/>
      <c r="C47" s="1253"/>
      <c r="D47" s="62"/>
      <c r="E47" s="1258" t="s">
        <v>13</v>
      </c>
      <c r="F47" s="1258"/>
      <c r="G47" s="1258"/>
      <c r="H47" s="1258"/>
      <c r="I47" s="1258"/>
      <c r="J47" s="1259"/>
      <c r="K47" s="63" t="s">
        <v>507</v>
      </c>
      <c r="L47" s="64" t="s">
        <v>507</v>
      </c>
      <c r="M47" s="64" t="s">
        <v>507</v>
      </c>
      <c r="N47" s="64" t="s">
        <v>507</v>
      </c>
      <c r="O47" s="65" t="s">
        <v>507</v>
      </c>
      <c r="P47" s="48"/>
      <c r="Q47" s="48"/>
      <c r="R47" s="48"/>
      <c r="S47" s="48"/>
      <c r="T47" s="48"/>
      <c r="U47" s="48"/>
    </row>
    <row r="48" spans="1:21" ht="30.75" customHeight="1">
      <c r="A48" s="48"/>
      <c r="B48" s="1252"/>
      <c r="C48" s="1253"/>
      <c r="D48" s="62"/>
      <c r="E48" s="1258" t="s">
        <v>14</v>
      </c>
      <c r="F48" s="1258"/>
      <c r="G48" s="1258"/>
      <c r="H48" s="1258"/>
      <c r="I48" s="1258"/>
      <c r="J48" s="1259"/>
      <c r="K48" s="63">
        <v>94</v>
      </c>
      <c r="L48" s="64">
        <v>113</v>
      </c>
      <c r="M48" s="64">
        <v>124</v>
      </c>
      <c r="N48" s="64">
        <v>111</v>
      </c>
      <c r="O48" s="65">
        <v>119</v>
      </c>
      <c r="P48" s="48"/>
      <c r="Q48" s="48"/>
      <c r="R48" s="48"/>
      <c r="S48" s="48"/>
      <c r="T48" s="48"/>
      <c r="U48" s="48"/>
    </row>
    <row r="49" spans="1:21" ht="30.75" customHeight="1">
      <c r="A49" s="48"/>
      <c r="B49" s="1252"/>
      <c r="C49" s="1253"/>
      <c r="D49" s="62"/>
      <c r="E49" s="1258" t="s">
        <v>15</v>
      </c>
      <c r="F49" s="1258"/>
      <c r="G49" s="1258"/>
      <c r="H49" s="1258"/>
      <c r="I49" s="1258"/>
      <c r="J49" s="1259"/>
      <c r="K49" s="63">
        <v>68</v>
      </c>
      <c r="L49" s="64">
        <v>54</v>
      </c>
      <c r="M49" s="64">
        <v>36</v>
      </c>
      <c r="N49" s="64">
        <v>35</v>
      </c>
      <c r="O49" s="65">
        <v>32</v>
      </c>
      <c r="P49" s="48"/>
      <c r="Q49" s="48"/>
      <c r="R49" s="48"/>
      <c r="S49" s="48"/>
      <c r="T49" s="48"/>
      <c r="U49" s="48"/>
    </row>
    <row r="50" spans="1:21" ht="30.75" customHeight="1">
      <c r="A50" s="48"/>
      <c r="B50" s="1252"/>
      <c r="C50" s="1253"/>
      <c r="D50" s="62"/>
      <c r="E50" s="1258" t="s">
        <v>16</v>
      </c>
      <c r="F50" s="1258"/>
      <c r="G50" s="1258"/>
      <c r="H50" s="1258"/>
      <c r="I50" s="1258"/>
      <c r="J50" s="1259"/>
      <c r="K50" s="63">
        <v>15</v>
      </c>
      <c r="L50" s="64">
        <v>10</v>
      </c>
      <c r="M50" s="64">
        <v>10</v>
      </c>
      <c r="N50" s="64">
        <v>11</v>
      </c>
      <c r="O50" s="65">
        <v>7</v>
      </c>
      <c r="P50" s="48"/>
      <c r="Q50" s="48"/>
      <c r="R50" s="48"/>
      <c r="S50" s="48"/>
      <c r="T50" s="48"/>
      <c r="U50" s="48"/>
    </row>
    <row r="51" spans="1:21" ht="30.75" customHeight="1">
      <c r="A51" s="48"/>
      <c r="B51" s="1254"/>
      <c r="C51" s="1255"/>
      <c r="D51" s="66"/>
      <c r="E51" s="1258" t="s">
        <v>17</v>
      </c>
      <c r="F51" s="1258"/>
      <c r="G51" s="1258"/>
      <c r="H51" s="1258"/>
      <c r="I51" s="1258"/>
      <c r="J51" s="1259"/>
      <c r="K51" s="63">
        <v>0</v>
      </c>
      <c r="L51" s="64">
        <v>0</v>
      </c>
      <c r="M51" s="64">
        <v>1</v>
      </c>
      <c r="N51" s="64">
        <v>0</v>
      </c>
      <c r="O51" s="65">
        <v>0</v>
      </c>
      <c r="P51" s="48"/>
      <c r="Q51" s="48"/>
      <c r="R51" s="48"/>
      <c r="S51" s="48"/>
      <c r="T51" s="48"/>
      <c r="U51" s="48"/>
    </row>
    <row r="52" spans="1:21" ht="30.75" customHeight="1">
      <c r="A52" s="48"/>
      <c r="B52" s="1260" t="s">
        <v>18</v>
      </c>
      <c r="C52" s="1261"/>
      <c r="D52" s="66"/>
      <c r="E52" s="1258" t="s">
        <v>19</v>
      </c>
      <c r="F52" s="1258"/>
      <c r="G52" s="1258"/>
      <c r="H52" s="1258"/>
      <c r="I52" s="1258"/>
      <c r="J52" s="1259"/>
      <c r="K52" s="63">
        <v>806</v>
      </c>
      <c r="L52" s="64">
        <v>768</v>
      </c>
      <c r="M52" s="64">
        <v>723</v>
      </c>
      <c r="N52" s="64">
        <v>659</v>
      </c>
      <c r="O52" s="65">
        <v>683</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258</v>
      </c>
      <c r="L53" s="69">
        <v>241</v>
      </c>
      <c r="M53" s="69">
        <v>246</v>
      </c>
      <c r="N53" s="69">
        <v>253</v>
      </c>
      <c r="O53" s="70">
        <v>235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c r="B57" s="1266" t="s">
        <v>24</v>
      </c>
      <c r="C57" s="1267"/>
      <c r="D57" s="1270" t="s">
        <v>25</v>
      </c>
      <c r="E57" s="1271"/>
      <c r="F57" s="1271"/>
      <c r="G57" s="1271"/>
      <c r="H57" s="1271"/>
      <c r="I57" s="1271"/>
      <c r="J57" s="1272"/>
      <c r="K57" s="83"/>
      <c r="L57" s="84"/>
      <c r="M57" s="84"/>
      <c r="N57" s="84"/>
      <c r="O57" s="85"/>
    </row>
    <row r="58" spans="1:21" ht="31.5" customHeight="1" thickBot="1">
      <c r="B58" s="1268"/>
      <c r="C58" s="1269"/>
      <c r="D58" s="1273" t="s">
        <v>26</v>
      </c>
      <c r="E58" s="1274"/>
      <c r="F58" s="1274"/>
      <c r="G58" s="1274"/>
      <c r="H58" s="1274"/>
      <c r="I58" s="1274"/>
      <c r="J58" s="1275"/>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1WBv6ID0ECpghxj/EKTlO7uzfHuP8SmVT+vXPCVTXLQUfwb4Squ/cuxDpHY9hiyDXwC+Y0FjEAnSgf9zbo/Bg==" saltValue="Zab1XuV0jORDF0pqiYkK5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549</v>
      </c>
      <c r="J40" s="100" t="s">
        <v>550</v>
      </c>
      <c r="K40" s="100" t="s">
        <v>551</v>
      </c>
      <c r="L40" s="100" t="s">
        <v>552</v>
      </c>
      <c r="M40" s="101" t="s">
        <v>553</v>
      </c>
    </row>
    <row r="41" spans="2:13" ht="27.75" customHeight="1">
      <c r="B41" s="1276" t="s">
        <v>29</v>
      </c>
      <c r="C41" s="1277"/>
      <c r="D41" s="102"/>
      <c r="E41" s="1282" t="s">
        <v>30</v>
      </c>
      <c r="F41" s="1282"/>
      <c r="G41" s="1282"/>
      <c r="H41" s="1283"/>
      <c r="I41" s="103">
        <v>6018</v>
      </c>
      <c r="J41" s="104">
        <v>6086</v>
      </c>
      <c r="K41" s="104">
        <v>6674</v>
      </c>
      <c r="L41" s="104">
        <v>7201</v>
      </c>
      <c r="M41" s="105">
        <v>6819</v>
      </c>
    </row>
    <row r="42" spans="2:13" ht="27.75" customHeight="1">
      <c r="B42" s="1278"/>
      <c r="C42" s="1279"/>
      <c r="D42" s="106"/>
      <c r="E42" s="1284" t="s">
        <v>31</v>
      </c>
      <c r="F42" s="1284"/>
      <c r="G42" s="1284"/>
      <c r="H42" s="1285"/>
      <c r="I42" s="107">
        <v>36</v>
      </c>
      <c r="J42" s="108">
        <v>32</v>
      </c>
      <c r="K42" s="108">
        <v>21</v>
      </c>
      <c r="L42" s="108">
        <v>10</v>
      </c>
      <c r="M42" s="109">
        <v>44</v>
      </c>
    </row>
    <row r="43" spans="2:13" ht="27.75" customHeight="1">
      <c r="B43" s="1278"/>
      <c r="C43" s="1279"/>
      <c r="D43" s="106"/>
      <c r="E43" s="1284" t="s">
        <v>32</v>
      </c>
      <c r="F43" s="1284"/>
      <c r="G43" s="1284"/>
      <c r="H43" s="1285"/>
      <c r="I43" s="107">
        <v>1666</v>
      </c>
      <c r="J43" s="108">
        <v>1603</v>
      </c>
      <c r="K43" s="108">
        <v>1503</v>
      </c>
      <c r="L43" s="108">
        <v>1440</v>
      </c>
      <c r="M43" s="109">
        <v>1436</v>
      </c>
    </row>
    <row r="44" spans="2:13" ht="27.75" customHeight="1">
      <c r="B44" s="1278"/>
      <c r="C44" s="1279"/>
      <c r="D44" s="106"/>
      <c r="E44" s="1284" t="s">
        <v>33</v>
      </c>
      <c r="F44" s="1284"/>
      <c r="G44" s="1284"/>
      <c r="H44" s="1285"/>
      <c r="I44" s="107">
        <v>523</v>
      </c>
      <c r="J44" s="108">
        <v>513</v>
      </c>
      <c r="K44" s="108">
        <v>489</v>
      </c>
      <c r="L44" s="108">
        <v>439</v>
      </c>
      <c r="M44" s="109">
        <v>376</v>
      </c>
    </row>
    <row r="45" spans="2:13" ht="27.75" customHeight="1">
      <c r="B45" s="1278"/>
      <c r="C45" s="1279"/>
      <c r="D45" s="106"/>
      <c r="E45" s="1284" t="s">
        <v>34</v>
      </c>
      <c r="F45" s="1284"/>
      <c r="G45" s="1284"/>
      <c r="H45" s="1285"/>
      <c r="I45" s="107">
        <v>500</v>
      </c>
      <c r="J45" s="108">
        <v>479</v>
      </c>
      <c r="K45" s="108">
        <v>467</v>
      </c>
      <c r="L45" s="108">
        <v>454</v>
      </c>
      <c r="M45" s="109">
        <v>460</v>
      </c>
    </row>
    <row r="46" spans="2:13" ht="27.75" customHeight="1">
      <c r="B46" s="1278"/>
      <c r="C46" s="1279"/>
      <c r="D46" s="110"/>
      <c r="E46" s="1284" t="s">
        <v>35</v>
      </c>
      <c r="F46" s="1284"/>
      <c r="G46" s="1284"/>
      <c r="H46" s="1285"/>
      <c r="I46" s="107" t="s">
        <v>507</v>
      </c>
      <c r="J46" s="108" t="s">
        <v>507</v>
      </c>
      <c r="K46" s="108" t="s">
        <v>507</v>
      </c>
      <c r="L46" s="108" t="s">
        <v>507</v>
      </c>
      <c r="M46" s="109" t="s">
        <v>507</v>
      </c>
    </row>
    <row r="47" spans="2:13" ht="27.75" customHeight="1">
      <c r="B47" s="1278"/>
      <c r="C47" s="1279"/>
      <c r="D47" s="111"/>
      <c r="E47" s="1286" t="s">
        <v>36</v>
      </c>
      <c r="F47" s="1287"/>
      <c r="G47" s="1287"/>
      <c r="H47" s="1288"/>
      <c r="I47" s="107" t="s">
        <v>507</v>
      </c>
      <c r="J47" s="108" t="s">
        <v>507</v>
      </c>
      <c r="K47" s="108" t="s">
        <v>507</v>
      </c>
      <c r="L47" s="108" t="s">
        <v>507</v>
      </c>
      <c r="M47" s="109" t="s">
        <v>507</v>
      </c>
    </row>
    <row r="48" spans="2:13" ht="27.75" customHeight="1">
      <c r="B48" s="1278"/>
      <c r="C48" s="1279"/>
      <c r="D48" s="106"/>
      <c r="E48" s="1284" t="s">
        <v>37</v>
      </c>
      <c r="F48" s="1284"/>
      <c r="G48" s="1284"/>
      <c r="H48" s="1285"/>
      <c r="I48" s="107" t="s">
        <v>507</v>
      </c>
      <c r="J48" s="108" t="s">
        <v>507</v>
      </c>
      <c r="K48" s="108" t="s">
        <v>507</v>
      </c>
      <c r="L48" s="108" t="s">
        <v>507</v>
      </c>
      <c r="M48" s="109" t="s">
        <v>507</v>
      </c>
    </row>
    <row r="49" spans="2:13" ht="27.75" customHeight="1">
      <c r="B49" s="1280"/>
      <c r="C49" s="1281"/>
      <c r="D49" s="106"/>
      <c r="E49" s="1284" t="s">
        <v>38</v>
      </c>
      <c r="F49" s="1284"/>
      <c r="G49" s="1284"/>
      <c r="H49" s="1285"/>
      <c r="I49" s="107">
        <v>0</v>
      </c>
      <c r="J49" s="108" t="s">
        <v>507</v>
      </c>
      <c r="K49" s="108" t="s">
        <v>507</v>
      </c>
      <c r="L49" s="108" t="s">
        <v>507</v>
      </c>
      <c r="M49" s="109" t="s">
        <v>507</v>
      </c>
    </row>
    <row r="50" spans="2:13" ht="27.75" customHeight="1">
      <c r="B50" s="1289" t="s">
        <v>39</v>
      </c>
      <c r="C50" s="1290"/>
      <c r="D50" s="112"/>
      <c r="E50" s="1284" t="s">
        <v>40</v>
      </c>
      <c r="F50" s="1284"/>
      <c r="G50" s="1284"/>
      <c r="H50" s="1285"/>
      <c r="I50" s="107">
        <v>2113</v>
      </c>
      <c r="J50" s="108">
        <v>2272</v>
      </c>
      <c r="K50" s="108">
        <v>2384</v>
      </c>
      <c r="L50" s="108">
        <v>2363</v>
      </c>
      <c r="M50" s="109">
        <v>2555</v>
      </c>
    </row>
    <row r="51" spans="2:13" ht="27.75" customHeight="1">
      <c r="B51" s="1278"/>
      <c r="C51" s="1279"/>
      <c r="D51" s="106"/>
      <c r="E51" s="1284" t="s">
        <v>41</v>
      </c>
      <c r="F51" s="1284"/>
      <c r="G51" s="1284"/>
      <c r="H51" s="1285"/>
      <c r="I51" s="107">
        <v>755</v>
      </c>
      <c r="J51" s="108">
        <v>700</v>
      </c>
      <c r="K51" s="108">
        <v>652</v>
      </c>
      <c r="L51" s="108">
        <v>584</v>
      </c>
      <c r="M51" s="109">
        <v>536</v>
      </c>
    </row>
    <row r="52" spans="2:13" ht="27.75" customHeight="1">
      <c r="B52" s="1280"/>
      <c r="C52" s="1281"/>
      <c r="D52" s="106"/>
      <c r="E52" s="1284" t="s">
        <v>42</v>
      </c>
      <c r="F52" s="1284"/>
      <c r="G52" s="1284"/>
      <c r="H52" s="1285"/>
      <c r="I52" s="107">
        <v>5410</v>
      </c>
      <c r="J52" s="108">
        <v>5653</v>
      </c>
      <c r="K52" s="108">
        <v>5357</v>
      </c>
      <c r="L52" s="108">
        <v>5734</v>
      </c>
      <c r="M52" s="109">
        <v>5547</v>
      </c>
    </row>
    <row r="53" spans="2:13" ht="27.75" customHeight="1" thickBot="1">
      <c r="B53" s="1291" t="s">
        <v>43</v>
      </c>
      <c r="C53" s="1292"/>
      <c r="D53" s="113"/>
      <c r="E53" s="1293" t="s">
        <v>44</v>
      </c>
      <c r="F53" s="1293"/>
      <c r="G53" s="1293"/>
      <c r="H53" s="1294"/>
      <c r="I53" s="114">
        <v>465</v>
      </c>
      <c r="J53" s="115">
        <v>89</v>
      </c>
      <c r="K53" s="115">
        <v>761</v>
      </c>
      <c r="L53" s="115">
        <v>862</v>
      </c>
      <c r="M53" s="116">
        <v>496</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BwslAHKAixzT2iFu6YiiPNY945ZT+Y3DRuoqx5uvM/sUx7lQ2Bg6Re7Yxy6OQYEgphvt7zcvQV4KNqaEMt+og==" saltValue="Rao6psnL7Tw9d++abdfb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551</v>
      </c>
      <c r="G54" s="125" t="s">
        <v>552</v>
      </c>
      <c r="H54" s="126" t="s">
        <v>553</v>
      </c>
    </row>
    <row r="55" spans="2:8" ht="52.5" customHeight="1">
      <c r="B55" s="127"/>
      <c r="C55" s="1303" t="s">
        <v>47</v>
      </c>
      <c r="D55" s="1303"/>
      <c r="E55" s="1304"/>
      <c r="F55" s="128">
        <v>823</v>
      </c>
      <c r="G55" s="128">
        <v>825</v>
      </c>
      <c r="H55" s="129">
        <v>826</v>
      </c>
    </row>
    <row r="56" spans="2:8" ht="52.5" customHeight="1">
      <c r="B56" s="130"/>
      <c r="C56" s="1305" t="s">
        <v>48</v>
      </c>
      <c r="D56" s="1305"/>
      <c r="E56" s="1306"/>
      <c r="F56" s="131">
        <v>813</v>
      </c>
      <c r="G56" s="131">
        <v>813</v>
      </c>
      <c r="H56" s="132">
        <v>813</v>
      </c>
    </row>
    <row r="57" spans="2:8" ht="53.25" customHeight="1">
      <c r="B57" s="130"/>
      <c r="C57" s="1307" t="s">
        <v>49</v>
      </c>
      <c r="D57" s="1307"/>
      <c r="E57" s="1308"/>
      <c r="F57" s="133">
        <v>693</v>
      </c>
      <c r="G57" s="133">
        <v>675</v>
      </c>
      <c r="H57" s="134">
        <v>862</v>
      </c>
    </row>
    <row r="58" spans="2:8" ht="45.75" customHeight="1">
      <c r="B58" s="135"/>
      <c r="C58" s="1295" t="s">
        <v>580</v>
      </c>
      <c r="D58" s="1296"/>
      <c r="E58" s="1297"/>
      <c r="F58" s="136">
        <v>392</v>
      </c>
      <c r="G58" s="136">
        <v>376</v>
      </c>
      <c r="H58" s="137">
        <v>461</v>
      </c>
    </row>
    <row r="59" spans="2:8" ht="45.75" customHeight="1">
      <c r="B59" s="135"/>
      <c r="C59" s="1295" t="s">
        <v>581</v>
      </c>
      <c r="D59" s="1296"/>
      <c r="E59" s="1297"/>
      <c r="F59" s="136">
        <v>113</v>
      </c>
      <c r="G59" s="136">
        <v>113</v>
      </c>
      <c r="H59" s="137">
        <v>170</v>
      </c>
    </row>
    <row r="60" spans="2:8" ht="45.75" customHeight="1">
      <c r="B60" s="135"/>
      <c r="C60" s="1295" t="s">
        <v>582</v>
      </c>
      <c r="D60" s="1296"/>
      <c r="E60" s="1297"/>
      <c r="F60" s="136">
        <v>101</v>
      </c>
      <c r="G60" s="136">
        <v>102</v>
      </c>
      <c r="H60" s="137">
        <v>128</v>
      </c>
    </row>
    <row r="61" spans="2:8" ht="45.75" customHeight="1">
      <c r="B61" s="135"/>
      <c r="C61" s="1295" t="s">
        <v>583</v>
      </c>
      <c r="D61" s="1296"/>
      <c r="E61" s="1297"/>
      <c r="F61" s="136">
        <v>33</v>
      </c>
      <c r="G61" s="136">
        <v>34</v>
      </c>
      <c r="H61" s="137">
        <v>35</v>
      </c>
    </row>
    <row r="62" spans="2:8" ht="45.75" customHeight="1" thickBot="1">
      <c r="B62" s="138"/>
      <c r="C62" s="1298" t="s">
        <v>584</v>
      </c>
      <c r="D62" s="1299"/>
      <c r="E62" s="1300"/>
      <c r="F62" s="139">
        <v>31</v>
      </c>
      <c r="G62" s="139">
        <v>31</v>
      </c>
      <c r="H62" s="140">
        <v>31</v>
      </c>
    </row>
    <row r="63" spans="2:8" ht="52.5" customHeight="1" thickBot="1">
      <c r="B63" s="141"/>
      <c r="C63" s="1301" t="s">
        <v>50</v>
      </c>
      <c r="D63" s="1301"/>
      <c r="E63" s="1302"/>
      <c r="F63" s="142">
        <v>2329</v>
      </c>
      <c r="G63" s="142">
        <v>2312</v>
      </c>
      <c r="H63" s="143">
        <v>2501</v>
      </c>
    </row>
    <row r="64" spans="2:8" ht="15" customHeight="1"/>
  </sheetData>
  <sheetProtection algorithmName="SHA-512" hashValue="falbuXG4vwp6gFb2mGJQ/5TQsiyKoXVU2rxIJ0y4VjTigrBntdRfybydE9F0oorsyPtma5egtnVTOjYlg1dY4Q==" saltValue="iuA/UmiDyhcfcfXDFvES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585</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585</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586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587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597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588</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549</v>
      </c>
      <c r="BQ50" s="1322"/>
      <c r="BR50" s="1322"/>
      <c r="BS50" s="1322"/>
      <c r="BT50" s="1322"/>
      <c r="BU50" s="1322"/>
      <c r="BV50" s="1322"/>
      <c r="BW50" s="1322"/>
      <c r="BX50" s="1322" t="s">
        <v>550</v>
      </c>
      <c r="BY50" s="1322"/>
      <c r="BZ50" s="1322"/>
      <c r="CA50" s="1322"/>
      <c r="CB50" s="1322"/>
      <c r="CC50" s="1322"/>
      <c r="CD50" s="1322"/>
      <c r="CE50" s="1322"/>
      <c r="CF50" s="1322" t="s">
        <v>551</v>
      </c>
      <c r="CG50" s="1322"/>
      <c r="CH50" s="1322"/>
      <c r="CI50" s="1322"/>
      <c r="CJ50" s="1322"/>
      <c r="CK50" s="1322"/>
      <c r="CL50" s="1322"/>
      <c r="CM50" s="1322"/>
      <c r="CN50" s="1322" t="s">
        <v>552</v>
      </c>
      <c r="CO50" s="1322"/>
      <c r="CP50" s="1322"/>
      <c r="CQ50" s="1322"/>
      <c r="CR50" s="1322"/>
      <c r="CS50" s="1322"/>
      <c r="CT50" s="1322"/>
      <c r="CU50" s="1322"/>
      <c r="CV50" s="1322" t="s">
        <v>553</v>
      </c>
      <c r="CW50" s="1322"/>
      <c r="CX50" s="1322"/>
      <c r="CY50" s="1322"/>
      <c r="CZ50" s="1322"/>
      <c r="DA50" s="1322"/>
      <c r="DB50" s="1322"/>
      <c r="DC50" s="1322"/>
    </row>
    <row r="51" spans="1:109" ht="13.5" customHeight="1">
      <c r="B51" s="395"/>
      <c r="G51" s="1329"/>
      <c r="H51" s="1329"/>
      <c r="I51" s="1327"/>
      <c r="J51" s="1327"/>
      <c r="K51" s="1324"/>
      <c r="L51" s="1324"/>
      <c r="M51" s="1324"/>
      <c r="N51" s="1324"/>
      <c r="AM51" s="404"/>
      <c r="AN51" s="1325" t="s">
        <v>589</v>
      </c>
      <c r="AO51" s="1325"/>
      <c r="AP51" s="1325"/>
      <c r="AQ51" s="1325"/>
      <c r="AR51" s="1325"/>
      <c r="AS51" s="1325"/>
      <c r="AT51" s="1325"/>
      <c r="AU51" s="1325"/>
      <c r="AV51" s="1325"/>
      <c r="AW51" s="1325"/>
      <c r="AX51" s="1325"/>
      <c r="AY51" s="1325"/>
      <c r="AZ51" s="1325"/>
      <c r="BA51" s="1325"/>
      <c r="BB51" s="1325" t="s">
        <v>590</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6"/>
      <c r="BY51" s="1323"/>
      <c r="BZ51" s="1323"/>
      <c r="CA51" s="1323"/>
      <c r="CB51" s="1323"/>
      <c r="CC51" s="1323"/>
      <c r="CD51" s="1323"/>
      <c r="CE51" s="1323"/>
      <c r="CF51" s="1326"/>
      <c r="CG51" s="1323"/>
      <c r="CH51" s="1323"/>
      <c r="CI51" s="1323"/>
      <c r="CJ51" s="1323"/>
      <c r="CK51" s="1323"/>
      <c r="CL51" s="1323"/>
      <c r="CM51" s="1323"/>
      <c r="CN51" s="1323">
        <v>47.6</v>
      </c>
      <c r="CO51" s="1323"/>
      <c r="CP51" s="1323"/>
      <c r="CQ51" s="1323"/>
      <c r="CR51" s="1323"/>
      <c r="CS51" s="1323"/>
      <c r="CT51" s="1323"/>
      <c r="CU51" s="1323"/>
      <c r="CV51" s="1323">
        <v>27.6</v>
      </c>
      <c r="CW51" s="1323"/>
      <c r="CX51" s="1323"/>
      <c r="CY51" s="1323"/>
      <c r="CZ51" s="1323"/>
      <c r="DA51" s="1323"/>
      <c r="DB51" s="1323"/>
      <c r="DC51" s="1323"/>
    </row>
    <row r="52" spans="1:109">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591</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6"/>
      <c r="BY53" s="1323"/>
      <c r="BZ53" s="1323"/>
      <c r="CA53" s="1323"/>
      <c r="CB53" s="1323"/>
      <c r="CC53" s="1323"/>
      <c r="CD53" s="1323"/>
      <c r="CE53" s="1323"/>
      <c r="CF53" s="1326"/>
      <c r="CG53" s="1323"/>
      <c r="CH53" s="1323"/>
      <c r="CI53" s="1323"/>
      <c r="CJ53" s="1323"/>
      <c r="CK53" s="1323"/>
      <c r="CL53" s="1323"/>
      <c r="CM53" s="1323"/>
      <c r="CN53" s="1323">
        <v>49.1</v>
      </c>
      <c r="CO53" s="1323"/>
      <c r="CP53" s="1323"/>
      <c r="CQ53" s="1323"/>
      <c r="CR53" s="1323"/>
      <c r="CS53" s="1323"/>
      <c r="CT53" s="1323"/>
      <c r="CU53" s="1323"/>
      <c r="CV53" s="1323">
        <v>50.6</v>
      </c>
      <c r="CW53" s="1323"/>
      <c r="CX53" s="1323"/>
      <c r="CY53" s="1323"/>
      <c r="CZ53" s="1323"/>
      <c r="DA53" s="1323"/>
      <c r="DB53" s="1323"/>
      <c r="DC53" s="1323"/>
    </row>
    <row r="54" spans="1:109">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592</v>
      </c>
      <c r="AO55" s="1322"/>
      <c r="AP55" s="1322"/>
      <c r="AQ55" s="1322"/>
      <c r="AR55" s="1322"/>
      <c r="AS55" s="1322"/>
      <c r="AT55" s="1322"/>
      <c r="AU55" s="1322"/>
      <c r="AV55" s="1322"/>
      <c r="AW55" s="1322"/>
      <c r="AX55" s="1322"/>
      <c r="AY55" s="1322"/>
      <c r="AZ55" s="1322"/>
      <c r="BA55" s="1322"/>
      <c r="BB55" s="1325" t="s">
        <v>590</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6"/>
      <c r="BY55" s="1323"/>
      <c r="BZ55" s="1323"/>
      <c r="CA55" s="1323"/>
      <c r="CB55" s="1323"/>
      <c r="CC55" s="1323"/>
      <c r="CD55" s="1323"/>
      <c r="CE55" s="1323"/>
      <c r="CF55" s="1326"/>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591</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6"/>
      <c r="BY57" s="1323"/>
      <c r="BZ57" s="1323"/>
      <c r="CA57" s="1323"/>
      <c r="CB57" s="1323"/>
      <c r="CC57" s="1323"/>
      <c r="CD57" s="1323"/>
      <c r="CE57" s="1323"/>
      <c r="CF57" s="1326"/>
      <c r="CG57" s="1323"/>
      <c r="CH57" s="1323"/>
      <c r="CI57" s="1323"/>
      <c r="CJ57" s="1323"/>
      <c r="CK57" s="1323"/>
      <c r="CL57" s="1323"/>
      <c r="CM57" s="1323"/>
      <c r="CN57" s="1323">
        <v>58.8</v>
      </c>
      <c r="CO57" s="1323"/>
      <c r="CP57" s="1323"/>
      <c r="CQ57" s="1323"/>
      <c r="CR57" s="1323"/>
      <c r="CS57" s="1323"/>
      <c r="CT57" s="1323"/>
      <c r="CU57" s="1323"/>
      <c r="CV57" s="1323">
        <v>59.5</v>
      </c>
      <c r="CW57" s="1323"/>
      <c r="CX57" s="1323"/>
      <c r="CY57" s="1323"/>
      <c r="CZ57" s="1323"/>
      <c r="DA57" s="1323"/>
      <c r="DB57" s="1323"/>
      <c r="DC57" s="1323"/>
      <c r="DD57" s="408"/>
      <c r="DE57" s="407"/>
    </row>
    <row r="58" spans="1:109" s="403" customFormat="1">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593</v>
      </c>
    </row>
    <row r="64" spans="1:109">
      <c r="B64" s="395"/>
      <c r="G64" s="402"/>
      <c r="I64" s="415"/>
      <c r="J64" s="415"/>
      <c r="K64" s="415"/>
      <c r="L64" s="415"/>
      <c r="M64" s="415"/>
      <c r="N64" s="416"/>
      <c r="AM64" s="402"/>
      <c r="AN64" s="402" t="s">
        <v>587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598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588</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549</v>
      </c>
      <c r="BQ72" s="1322"/>
      <c r="BR72" s="1322"/>
      <c r="BS72" s="1322"/>
      <c r="BT72" s="1322"/>
      <c r="BU72" s="1322"/>
      <c r="BV72" s="1322"/>
      <c r="BW72" s="1322"/>
      <c r="BX72" s="1322" t="s">
        <v>550</v>
      </c>
      <c r="BY72" s="1322"/>
      <c r="BZ72" s="1322"/>
      <c r="CA72" s="1322"/>
      <c r="CB72" s="1322"/>
      <c r="CC72" s="1322"/>
      <c r="CD72" s="1322"/>
      <c r="CE72" s="1322"/>
      <c r="CF72" s="1322" t="s">
        <v>551</v>
      </c>
      <c r="CG72" s="1322"/>
      <c r="CH72" s="1322"/>
      <c r="CI72" s="1322"/>
      <c r="CJ72" s="1322"/>
      <c r="CK72" s="1322"/>
      <c r="CL72" s="1322"/>
      <c r="CM72" s="1322"/>
      <c r="CN72" s="1322" t="s">
        <v>552</v>
      </c>
      <c r="CO72" s="1322"/>
      <c r="CP72" s="1322"/>
      <c r="CQ72" s="1322"/>
      <c r="CR72" s="1322"/>
      <c r="CS72" s="1322"/>
      <c r="CT72" s="1322"/>
      <c r="CU72" s="1322"/>
      <c r="CV72" s="1322" t="s">
        <v>553</v>
      </c>
      <c r="CW72" s="1322"/>
      <c r="CX72" s="1322"/>
      <c r="CY72" s="1322"/>
      <c r="CZ72" s="1322"/>
      <c r="DA72" s="1322"/>
      <c r="DB72" s="1322"/>
      <c r="DC72" s="1322"/>
    </row>
    <row r="73" spans="2:107">
      <c r="B73" s="395"/>
      <c r="G73" s="1329"/>
      <c r="H73" s="1329"/>
      <c r="I73" s="1329"/>
      <c r="J73" s="1329"/>
      <c r="K73" s="1330"/>
      <c r="L73" s="1330"/>
      <c r="M73" s="1330"/>
      <c r="N73" s="1330"/>
      <c r="AM73" s="404"/>
      <c r="AN73" s="1325" t="s">
        <v>589</v>
      </c>
      <c r="AO73" s="1325"/>
      <c r="AP73" s="1325"/>
      <c r="AQ73" s="1325"/>
      <c r="AR73" s="1325"/>
      <c r="AS73" s="1325"/>
      <c r="AT73" s="1325"/>
      <c r="AU73" s="1325"/>
      <c r="AV73" s="1325"/>
      <c r="AW73" s="1325"/>
      <c r="AX73" s="1325"/>
      <c r="AY73" s="1325"/>
      <c r="AZ73" s="1325"/>
      <c r="BA73" s="1325"/>
      <c r="BB73" s="1325" t="s">
        <v>590</v>
      </c>
      <c r="BC73" s="1325"/>
      <c r="BD73" s="1325"/>
      <c r="BE73" s="1325"/>
      <c r="BF73" s="1325"/>
      <c r="BG73" s="1325"/>
      <c r="BH73" s="1325"/>
      <c r="BI73" s="1325"/>
      <c r="BJ73" s="1325"/>
      <c r="BK73" s="1325"/>
      <c r="BL73" s="1325"/>
      <c r="BM73" s="1325"/>
      <c r="BN73" s="1325"/>
      <c r="BO73" s="1325"/>
      <c r="BP73" s="1323">
        <v>25.2</v>
      </c>
      <c r="BQ73" s="1323"/>
      <c r="BR73" s="1323"/>
      <c r="BS73" s="1323"/>
      <c r="BT73" s="1323"/>
      <c r="BU73" s="1323"/>
      <c r="BV73" s="1323"/>
      <c r="BW73" s="1323"/>
      <c r="BX73" s="1323">
        <v>4.8</v>
      </c>
      <c r="BY73" s="1323"/>
      <c r="BZ73" s="1323"/>
      <c r="CA73" s="1323"/>
      <c r="CB73" s="1323"/>
      <c r="CC73" s="1323"/>
      <c r="CD73" s="1323"/>
      <c r="CE73" s="1323"/>
      <c r="CF73" s="1323">
        <v>41.7</v>
      </c>
      <c r="CG73" s="1323"/>
      <c r="CH73" s="1323"/>
      <c r="CI73" s="1323"/>
      <c r="CJ73" s="1323"/>
      <c r="CK73" s="1323"/>
      <c r="CL73" s="1323"/>
      <c r="CM73" s="1323"/>
      <c r="CN73" s="1323">
        <v>47.6</v>
      </c>
      <c r="CO73" s="1323"/>
      <c r="CP73" s="1323"/>
      <c r="CQ73" s="1323"/>
      <c r="CR73" s="1323"/>
      <c r="CS73" s="1323"/>
      <c r="CT73" s="1323"/>
      <c r="CU73" s="1323"/>
      <c r="CV73" s="1323">
        <v>27.6</v>
      </c>
      <c r="CW73" s="1323"/>
      <c r="CX73" s="1323"/>
      <c r="CY73" s="1323"/>
      <c r="CZ73" s="1323"/>
      <c r="DA73" s="1323"/>
      <c r="DB73" s="1323"/>
      <c r="DC73" s="1323"/>
    </row>
    <row r="74" spans="2:107">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594</v>
      </c>
      <c r="BC75" s="1325"/>
      <c r="BD75" s="1325"/>
      <c r="BE75" s="1325"/>
      <c r="BF75" s="1325"/>
      <c r="BG75" s="1325"/>
      <c r="BH75" s="1325"/>
      <c r="BI75" s="1325"/>
      <c r="BJ75" s="1325"/>
      <c r="BK75" s="1325"/>
      <c r="BL75" s="1325"/>
      <c r="BM75" s="1325"/>
      <c r="BN75" s="1325"/>
      <c r="BO75" s="1325"/>
      <c r="BP75" s="1323">
        <v>14.9</v>
      </c>
      <c r="BQ75" s="1323"/>
      <c r="BR75" s="1323"/>
      <c r="BS75" s="1323"/>
      <c r="BT75" s="1323"/>
      <c r="BU75" s="1323"/>
      <c r="BV75" s="1323"/>
      <c r="BW75" s="1323"/>
      <c r="BX75" s="1323">
        <v>14.5</v>
      </c>
      <c r="BY75" s="1323"/>
      <c r="BZ75" s="1323"/>
      <c r="CA75" s="1323"/>
      <c r="CB75" s="1323"/>
      <c r="CC75" s="1323"/>
      <c r="CD75" s="1323"/>
      <c r="CE75" s="1323"/>
      <c r="CF75" s="1323">
        <v>13.5</v>
      </c>
      <c r="CG75" s="1323"/>
      <c r="CH75" s="1323"/>
      <c r="CI75" s="1323"/>
      <c r="CJ75" s="1323"/>
      <c r="CK75" s="1323"/>
      <c r="CL75" s="1323"/>
      <c r="CM75" s="1323"/>
      <c r="CN75" s="1323">
        <v>13.5</v>
      </c>
      <c r="CO75" s="1323"/>
      <c r="CP75" s="1323"/>
      <c r="CQ75" s="1323"/>
      <c r="CR75" s="1323"/>
      <c r="CS75" s="1323"/>
      <c r="CT75" s="1323"/>
      <c r="CU75" s="1323"/>
      <c r="CV75" s="1323">
        <v>13.5</v>
      </c>
      <c r="CW75" s="1323"/>
      <c r="CX75" s="1323"/>
      <c r="CY75" s="1323"/>
      <c r="CZ75" s="1323"/>
      <c r="DA75" s="1323"/>
      <c r="DB75" s="1323"/>
      <c r="DC75" s="1323"/>
    </row>
    <row r="76" spans="2:107">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30"/>
      <c r="L77" s="1330"/>
      <c r="M77" s="1330"/>
      <c r="N77" s="1330"/>
      <c r="AN77" s="1322" t="s">
        <v>595</v>
      </c>
      <c r="AO77" s="1322"/>
      <c r="AP77" s="1322"/>
      <c r="AQ77" s="1322"/>
      <c r="AR77" s="1322"/>
      <c r="AS77" s="1322"/>
      <c r="AT77" s="1322"/>
      <c r="AU77" s="1322"/>
      <c r="AV77" s="1322"/>
      <c r="AW77" s="1322"/>
      <c r="AX77" s="1322"/>
      <c r="AY77" s="1322"/>
      <c r="AZ77" s="1322"/>
      <c r="BA77" s="1322"/>
      <c r="BB77" s="1325" t="s">
        <v>590</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594</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7.4</v>
      </c>
      <c r="BY79" s="1323"/>
      <c r="BZ79" s="1323"/>
      <c r="CA79" s="1323"/>
      <c r="CB79" s="1323"/>
      <c r="CC79" s="1323"/>
      <c r="CD79" s="1323"/>
      <c r="CE79" s="1323"/>
      <c r="CF79" s="1323">
        <v>7.1</v>
      </c>
      <c r="CG79" s="1323"/>
      <c r="CH79" s="1323"/>
      <c r="CI79" s="1323"/>
      <c r="CJ79" s="1323"/>
      <c r="CK79" s="1323"/>
      <c r="CL79" s="1323"/>
      <c r="CM79" s="1323"/>
      <c r="CN79" s="1323">
        <v>7.1</v>
      </c>
      <c r="CO79" s="1323"/>
      <c r="CP79" s="1323"/>
      <c r="CQ79" s="1323"/>
      <c r="CR79" s="1323"/>
      <c r="CS79" s="1323"/>
      <c r="CT79" s="1323"/>
      <c r="CU79" s="1323"/>
      <c r="CV79" s="1323">
        <v>7.3</v>
      </c>
      <c r="CW79" s="1323"/>
      <c r="CX79" s="1323"/>
      <c r="CY79" s="1323"/>
      <c r="CZ79" s="1323"/>
      <c r="DA79" s="1323"/>
      <c r="DB79" s="1323"/>
      <c r="DC79" s="1323"/>
    </row>
    <row r="80" spans="2:107">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4IehLMW9lXQ56eCkS/mJS8Zd7GJ3vMg8+CVE/QgQQ64tBZRDjdarh2WHICYjY0AO8Pv6a1CHQ9dWKPMfY2zaJA==" saltValue="AgL/cLUxl2NDiVcMeyL+3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596</v>
      </c>
    </row>
  </sheetData>
  <sheetProtection algorithmName="SHA-512" hashValue="X6QZxeLTPycWhmd5p38l7Ing4D65qRIJ+UDBX20hqSZ5oBQtcqDtxAx+ePlI8f4pWHGYosgndFitXwJ/AY1J3A==" saltValue="UmNrFPkAVOAeEgCkc+6z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495</v>
      </c>
    </row>
  </sheetData>
  <sheetProtection algorithmName="SHA-512" hashValue="T/AW8Xf4NJJ6cl371l8RVl4oTZeUxuI8aSwERlSPLb74jER1okIGR5uPTGcu1PiSm/ZoUPl68RDcIRiLlTURcA==" saltValue="9/Lt8lUNxehO4JYh2hUh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546</v>
      </c>
      <c r="G2" s="157"/>
      <c r="H2" s="158"/>
    </row>
    <row r="3" spans="1:8">
      <c r="A3" s="154" t="s">
        <v>539</v>
      </c>
      <c r="B3" s="159"/>
      <c r="C3" s="160"/>
      <c r="D3" s="161">
        <v>269218</v>
      </c>
      <c r="E3" s="162"/>
      <c r="F3" s="163">
        <v>280458</v>
      </c>
      <c r="G3" s="164"/>
      <c r="H3" s="165"/>
    </row>
    <row r="4" spans="1:8">
      <c r="A4" s="166"/>
      <c r="B4" s="167"/>
      <c r="C4" s="168"/>
      <c r="D4" s="169">
        <v>128169</v>
      </c>
      <c r="E4" s="170"/>
      <c r="F4" s="171">
        <v>127286</v>
      </c>
      <c r="G4" s="172"/>
      <c r="H4" s="173"/>
    </row>
    <row r="5" spans="1:8">
      <c r="A5" s="154" t="s">
        <v>541</v>
      </c>
      <c r="B5" s="159"/>
      <c r="C5" s="160"/>
      <c r="D5" s="161">
        <v>534386</v>
      </c>
      <c r="E5" s="162"/>
      <c r="F5" s="163">
        <v>291945</v>
      </c>
      <c r="G5" s="164"/>
      <c r="H5" s="165"/>
    </row>
    <row r="6" spans="1:8">
      <c r="A6" s="166"/>
      <c r="B6" s="167"/>
      <c r="C6" s="168"/>
      <c r="D6" s="169">
        <v>164686</v>
      </c>
      <c r="E6" s="170"/>
      <c r="F6" s="171">
        <v>127651</v>
      </c>
      <c r="G6" s="172"/>
      <c r="H6" s="173"/>
    </row>
    <row r="7" spans="1:8">
      <c r="A7" s="154" t="s">
        <v>542</v>
      </c>
      <c r="B7" s="159"/>
      <c r="C7" s="160"/>
      <c r="D7" s="161">
        <v>1067282</v>
      </c>
      <c r="E7" s="162"/>
      <c r="F7" s="163">
        <v>291173</v>
      </c>
      <c r="G7" s="164"/>
      <c r="H7" s="165"/>
    </row>
    <row r="8" spans="1:8">
      <c r="A8" s="166"/>
      <c r="B8" s="167"/>
      <c r="C8" s="168"/>
      <c r="D8" s="169">
        <v>118448</v>
      </c>
      <c r="E8" s="170"/>
      <c r="F8" s="171">
        <v>119071</v>
      </c>
      <c r="G8" s="172"/>
      <c r="H8" s="173"/>
    </row>
    <row r="9" spans="1:8">
      <c r="A9" s="154" t="s">
        <v>543</v>
      </c>
      <c r="B9" s="159"/>
      <c r="C9" s="160"/>
      <c r="D9" s="161">
        <v>649336</v>
      </c>
      <c r="E9" s="162"/>
      <c r="F9" s="163">
        <v>271581</v>
      </c>
      <c r="G9" s="164"/>
      <c r="H9" s="165"/>
    </row>
    <row r="10" spans="1:8">
      <c r="A10" s="166"/>
      <c r="B10" s="167"/>
      <c r="C10" s="168"/>
      <c r="D10" s="169">
        <v>499388</v>
      </c>
      <c r="E10" s="170"/>
      <c r="F10" s="171">
        <v>117844</v>
      </c>
      <c r="G10" s="172"/>
      <c r="H10" s="173"/>
    </row>
    <row r="11" spans="1:8">
      <c r="A11" s="154" t="s">
        <v>544</v>
      </c>
      <c r="B11" s="159"/>
      <c r="C11" s="160"/>
      <c r="D11" s="161">
        <v>245241</v>
      </c>
      <c r="E11" s="162"/>
      <c r="F11" s="163">
        <v>268375</v>
      </c>
      <c r="G11" s="164"/>
      <c r="H11" s="165"/>
    </row>
    <row r="12" spans="1:8">
      <c r="A12" s="166"/>
      <c r="B12" s="167"/>
      <c r="C12" s="174"/>
      <c r="D12" s="169">
        <v>52369</v>
      </c>
      <c r="E12" s="170"/>
      <c r="F12" s="171">
        <v>119602</v>
      </c>
      <c r="G12" s="172"/>
      <c r="H12" s="173"/>
    </row>
    <row r="13" spans="1:8">
      <c r="A13" s="154"/>
      <c r="B13" s="159"/>
      <c r="C13" s="175"/>
      <c r="D13" s="176">
        <v>553093</v>
      </c>
      <c r="E13" s="177"/>
      <c r="F13" s="178">
        <v>280706</v>
      </c>
      <c r="G13" s="179"/>
      <c r="H13" s="165"/>
    </row>
    <row r="14" spans="1:8">
      <c r="A14" s="166"/>
      <c r="B14" s="167"/>
      <c r="C14" s="168"/>
      <c r="D14" s="169">
        <v>192612</v>
      </c>
      <c r="E14" s="170"/>
      <c r="F14" s="171">
        <v>122291</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1.52</v>
      </c>
      <c r="C19" s="180">
        <f>ROUND(VALUE(SUBSTITUTE(実質収支比率等に係る経年分析!G$48,"▲","-")),2)</f>
        <v>1.25</v>
      </c>
      <c r="D19" s="180">
        <f>ROUND(VALUE(SUBSTITUTE(実質収支比率等に係る経年分析!H$48,"▲","-")),2)</f>
        <v>1.1399999999999999</v>
      </c>
      <c r="E19" s="180">
        <f>ROUND(VALUE(SUBSTITUTE(実質収支比率等に係る経年分析!I$48,"▲","-")),2)</f>
        <v>1.24</v>
      </c>
      <c r="F19" s="180">
        <f>ROUND(VALUE(SUBSTITUTE(実質収支比率等に係る経年分析!J$48,"▲","-")),2)</f>
        <v>1.58</v>
      </c>
    </row>
    <row r="20" spans="1:11">
      <c r="A20" s="180" t="s">
        <v>54</v>
      </c>
      <c r="B20" s="180">
        <f>ROUND(VALUE(SUBSTITUTE(実質収支比率等に係る経年分析!F$47,"▲","-")),2)</f>
        <v>31.71</v>
      </c>
      <c r="C20" s="180">
        <f>ROUND(VALUE(SUBSTITUTE(実質収支比率等に係る経年分析!G$47,"▲","-")),2)</f>
        <v>32.659999999999997</v>
      </c>
      <c r="D20" s="180">
        <f>ROUND(VALUE(SUBSTITUTE(実質収支比率等に係る経年分析!H$47,"▲","-")),2)</f>
        <v>33.53</v>
      </c>
      <c r="E20" s="180">
        <f>ROUND(VALUE(SUBSTITUTE(実質収支比率等に係る経年分析!I$47,"▲","-")),2)</f>
        <v>34.69</v>
      </c>
      <c r="F20" s="180">
        <f>ROUND(VALUE(SUBSTITUTE(実質収支比率等に係る経年分析!J$47,"▲","-")),2)</f>
        <v>34.74</v>
      </c>
    </row>
    <row r="21" spans="1:11">
      <c r="A21" s="180" t="s">
        <v>55</v>
      </c>
      <c r="B21" s="180">
        <f>IF(ISNUMBER(VALUE(SUBSTITUTE(実質収支比率等に係る経年分析!F$49,"▲","-"))),ROUND(VALUE(SUBSTITUTE(実質収支比率等に係る経年分析!F$49,"▲","-")),2),NA())</f>
        <v>0.83</v>
      </c>
      <c r="C21" s="180">
        <f>IF(ISNUMBER(VALUE(SUBSTITUTE(実質収支比率等に係る経年分析!G$49,"▲","-"))),ROUND(VALUE(SUBSTITUTE(実質収支比率等に係る経年分析!G$49,"▲","-")),2),NA())</f>
        <v>0.02</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0.14000000000000001</v>
      </c>
      <c r="F21" s="180">
        <f>IF(ISNUMBER(VALUE(SUBSTITUTE(実質収支比率等に係る経年分析!J$49,"▲","-"))),ROUND(VALUE(SUBSTITUTE(実質収支比率等に係る経年分析!J$49,"▲","-")),2),NA())</f>
        <v>0.41</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利尻富士町後期高齢者医療特別会計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利尻富士町歯科施設特別会計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利尻富士町温泉事業特別会計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利尻富士町下水道事業特別会計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c r="A33" s="181" t="str">
        <f>IF(連結実質赤字比率に係る赤字・黒字の構成分析!C$37="",NA(),連結実質赤字比率に係る赤字・黒字の構成分析!C$37)</f>
        <v>利尻富士町介護サービス特別会計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c r="A34" s="181" t="str">
        <f>IF(連結実質赤字比率に係る赤字・黒字の構成分析!C$36="",NA(),連結実質赤字比率に係る赤字・黒字の構成分析!C$36)</f>
        <v>利尻富士町簡易水道事業特別会計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0.21</v>
      </c>
    </row>
    <row r="35" spans="1:16">
      <c r="A35" s="181" t="str">
        <f>IF(連結実質赤字比率に係る赤字・黒字の構成分析!C$35="",NA(),連結実質赤字比率に係る赤字・黒字の構成分析!C$35)</f>
        <v>利尻富士町国民健康保険事業特別会計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0.28999999999999998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0.53</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1.54</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806</v>
      </c>
      <c r="E42" s="182"/>
      <c r="F42" s="182"/>
      <c r="G42" s="182">
        <f>'実質公債費比率（分子）の構造'!L$52</f>
        <v>768</v>
      </c>
      <c r="H42" s="182"/>
      <c r="I42" s="182"/>
      <c r="J42" s="182">
        <f>'実質公債費比率（分子）の構造'!M$52</f>
        <v>723</v>
      </c>
      <c r="K42" s="182"/>
      <c r="L42" s="182"/>
      <c r="M42" s="182">
        <f>'実質公債費比率（分子）の構造'!N$52</f>
        <v>659</v>
      </c>
      <c r="N42" s="182"/>
      <c r="O42" s="182"/>
      <c r="P42" s="182">
        <f>'実質公債費比率（分子）の構造'!O$52</f>
        <v>683</v>
      </c>
    </row>
    <row r="43" spans="1:16">
      <c r="A43" s="182" t="s">
        <v>63</v>
      </c>
      <c r="B43" s="182">
        <f>'実質公債費比率（分子）の構造'!K$51</f>
        <v>0</v>
      </c>
      <c r="C43" s="182"/>
      <c r="D43" s="182"/>
      <c r="E43" s="182">
        <f>'実質公債費比率（分子）の構造'!L$51</f>
        <v>0</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15</v>
      </c>
      <c r="C44" s="182"/>
      <c r="D44" s="182"/>
      <c r="E44" s="182">
        <f>'実質公債費比率（分子）の構造'!L$50</f>
        <v>10</v>
      </c>
      <c r="F44" s="182"/>
      <c r="G44" s="182"/>
      <c r="H44" s="182">
        <f>'実質公債費比率（分子）の構造'!M$50</f>
        <v>10</v>
      </c>
      <c r="I44" s="182"/>
      <c r="J44" s="182"/>
      <c r="K44" s="182">
        <f>'実質公債費比率（分子）の構造'!N$50</f>
        <v>11</v>
      </c>
      <c r="L44" s="182"/>
      <c r="M44" s="182"/>
      <c r="N44" s="182">
        <f>'実質公債費比率（分子）の構造'!O$50</f>
        <v>7</v>
      </c>
      <c r="O44" s="182"/>
      <c r="P44" s="182"/>
    </row>
    <row r="45" spans="1:16">
      <c r="A45" s="182" t="s">
        <v>65</v>
      </c>
      <c r="B45" s="182">
        <f>'実質公債費比率（分子）の構造'!K$49</f>
        <v>68</v>
      </c>
      <c r="C45" s="182"/>
      <c r="D45" s="182"/>
      <c r="E45" s="182">
        <f>'実質公債費比率（分子）の構造'!L$49</f>
        <v>54</v>
      </c>
      <c r="F45" s="182"/>
      <c r="G45" s="182"/>
      <c r="H45" s="182">
        <f>'実質公債費比率（分子）の構造'!M$49</f>
        <v>36</v>
      </c>
      <c r="I45" s="182"/>
      <c r="J45" s="182"/>
      <c r="K45" s="182">
        <f>'実質公債費比率（分子）の構造'!N$49</f>
        <v>35</v>
      </c>
      <c r="L45" s="182"/>
      <c r="M45" s="182"/>
      <c r="N45" s="182">
        <f>'実質公債費比率（分子）の構造'!O$49</f>
        <v>32</v>
      </c>
      <c r="O45" s="182"/>
      <c r="P45" s="182"/>
    </row>
    <row r="46" spans="1:16">
      <c r="A46" s="182" t="s">
        <v>66</v>
      </c>
      <c r="B46" s="182">
        <f>'実質公債費比率（分子）の構造'!K$48</f>
        <v>94</v>
      </c>
      <c r="C46" s="182"/>
      <c r="D46" s="182"/>
      <c r="E46" s="182">
        <f>'実質公債費比率（分子）の構造'!L$48</f>
        <v>113</v>
      </c>
      <c r="F46" s="182"/>
      <c r="G46" s="182"/>
      <c r="H46" s="182">
        <f>'実質公債費比率（分子）の構造'!M$48</f>
        <v>124</v>
      </c>
      <c r="I46" s="182"/>
      <c r="J46" s="182"/>
      <c r="K46" s="182">
        <f>'実質公債費比率（分子）の構造'!N$48</f>
        <v>111</v>
      </c>
      <c r="L46" s="182"/>
      <c r="M46" s="182"/>
      <c r="N46" s="182">
        <f>'実質公債費比率（分子）の構造'!O$48</f>
        <v>119</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887</v>
      </c>
      <c r="C49" s="182"/>
      <c r="D49" s="182"/>
      <c r="E49" s="182">
        <f>'実質公債費比率（分子）の構造'!L$45</f>
        <v>832</v>
      </c>
      <c r="F49" s="182"/>
      <c r="G49" s="182"/>
      <c r="H49" s="182">
        <f>'実質公債費比率（分子）の構造'!M$45</f>
        <v>798</v>
      </c>
      <c r="I49" s="182"/>
      <c r="J49" s="182"/>
      <c r="K49" s="182">
        <f>'実質公債費比率（分子）の構造'!N$45</f>
        <v>755</v>
      </c>
      <c r="L49" s="182"/>
      <c r="M49" s="182"/>
      <c r="N49" s="182">
        <f>'実質公債費比率（分子）の構造'!O$45</f>
        <v>760</v>
      </c>
      <c r="O49" s="182"/>
      <c r="P49" s="182"/>
    </row>
    <row r="50" spans="1:16">
      <c r="A50" s="182" t="s">
        <v>70</v>
      </c>
      <c r="B50" s="182" t="e">
        <f>NA()</f>
        <v>#N/A</v>
      </c>
      <c r="C50" s="182">
        <f>IF(ISNUMBER('実質公債費比率（分子）の構造'!K$53),'実質公債費比率（分子）の構造'!K$53,NA())</f>
        <v>258</v>
      </c>
      <c r="D50" s="182" t="e">
        <f>NA()</f>
        <v>#N/A</v>
      </c>
      <c r="E50" s="182" t="e">
        <f>NA()</f>
        <v>#N/A</v>
      </c>
      <c r="F50" s="182">
        <f>IF(ISNUMBER('実質公債費比率（分子）の構造'!L$53),'実質公債費比率（分子）の構造'!L$53,NA())</f>
        <v>241</v>
      </c>
      <c r="G50" s="182" t="e">
        <f>NA()</f>
        <v>#N/A</v>
      </c>
      <c r="H50" s="182" t="e">
        <f>NA()</f>
        <v>#N/A</v>
      </c>
      <c r="I50" s="182">
        <f>IF(ISNUMBER('実質公債費比率（分子）の構造'!M$53),'実質公債費比率（分子）の構造'!M$53,NA())</f>
        <v>246</v>
      </c>
      <c r="J50" s="182" t="e">
        <f>NA()</f>
        <v>#N/A</v>
      </c>
      <c r="K50" s="182" t="e">
        <f>NA()</f>
        <v>#N/A</v>
      </c>
      <c r="L50" s="182">
        <f>IF(ISNUMBER('実質公債費比率（分子）の構造'!N$53),'実質公債費比率（分子）の構造'!N$53,NA())</f>
        <v>253</v>
      </c>
      <c r="M50" s="182" t="e">
        <f>NA()</f>
        <v>#N/A</v>
      </c>
      <c r="N50" s="182" t="e">
        <f>NA()</f>
        <v>#N/A</v>
      </c>
      <c r="O50" s="182">
        <f>IF(ISNUMBER('実質公債費比率（分子）の構造'!O$53),'実質公債費比率（分子）の構造'!O$53,NA())</f>
        <v>235</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5410</v>
      </c>
      <c r="E56" s="181"/>
      <c r="F56" s="181"/>
      <c r="G56" s="181">
        <f>'将来負担比率（分子）の構造'!J$52</f>
        <v>5653</v>
      </c>
      <c r="H56" s="181"/>
      <c r="I56" s="181"/>
      <c r="J56" s="181">
        <f>'将来負担比率（分子）の構造'!K$52</f>
        <v>5357</v>
      </c>
      <c r="K56" s="181"/>
      <c r="L56" s="181"/>
      <c r="M56" s="181">
        <f>'将来負担比率（分子）の構造'!L$52</f>
        <v>5734</v>
      </c>
      <c r="N56" s="181"/>
      <c r="O56" s="181"/>
      <c r="P56" s="181">
        <f>'将来負担比率（分子）の構造'!M$52</f>
        <v>5547</v>
      </c>
    </row>
    <row r="57" spans="1:16">
      <c r="A57" s="181" t="s">
        <v>41</v>
      </c>
      <c r="B57" s="181"/>
      <c r="C57" s="181"/>
      <c r="D57" s="181">
        <f>'将来負担比率（分子）の構造'!I$51</f>
        <v>755</v>
      </c>
      <c r="E57" s="181"/>
      <c r="F57" s="181"/>
      <c r="G57" s="181">
        <f>'将来負担比率（分子）の構造'!J$51</f>
        <v>700</v>
      </c>
      <c r="H57" s="181"/>
      <c r="I57" s="181"/>
      <c r="J57" s="181">
        <f>'将来負担比率（分子）の構造'!K$51</f>
        <v>652</v>
      </c>
      <c r="K57" s="181"/>
      <c r="L57" s="181"/>
      <c r="M57" s="181">
        <f>'将来負担比率（分子）の構造'!L$51</f>
        <v>584</v>
      </c>
      <c r="N57" s="181"/>
      <c r="O57" s="181"/>
      <c r="P57" s="181">
        <f>'将来負担比率（分子）の構造'!M$51</f>
        <v>536</v>
      </c>
    </row>
    <row r="58" spans="1:16">
      <c r="A58" s="181" t="s">
        <v>40</v>
      </c>
      <c r="B58" s="181"/>
      <c r="C58" s="181"/>
      <c r="D58" s="181">
        <f>'将来負担比率（分子）の構造'!I$50</f>
        <v>2113</v>
      </c>
      <c r="E58" s="181"/>
      <c r="F58" s="181"/>
      <c r="G58" s="181">
        <f>'将来負担比率（分子）の構造'!J$50</f>
        <v>2272</v>
      </c>
      <c r="H58" s="181"/>
      <c r="I58" s="181"/>
      <c r="J58" s="181">
        <f>'将来負担比率（分子）の構造'!K$50</f>
        <v>2384</v>
      </c>
      <c r="K58" s="181"/>
      <c r="L58" s="181"/>
      <c r="M58" s="181">
        <f>'将来負担比率（分子）の構造'!L$50</f>
        <v>2363</v>
      </c>
      <c r="N58" s="181"/>
      <c r="O58" s="181"/>
      <c r="P58" s="181">
        <f>'将来負担比率（分子）の構造'!M$50</f>
        <v>2555</v>
      </c>
    </row>
    <row r="59" spans="1:16">
      <c r="A59" s="181" t="s">
        <v>38</v>
      </c>
      <c r="B59" s="181">
        <f>'将来負担比率（分子）の構造'!I$49</f>
        <v>0</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500</v>
      </c>
      <c r="C62" s="181"/>
      <c r="D62" s="181"/>
      <c r="E62" s="181">
        <f>'将来負担比率（分子）の構造'!J$45</f>
        <v>479</v>
      </c>
      <c r="F62" s="181"/>
      <c r="G62" s="181"/>
      <c r="H62" s="181">
        <f>'将来負担比率（分子）の構造'!K$45</f>
        <v>467</v>
      </c>
      <c r="I62" s="181"/>
      <c r="J62" s="181"/>
      <c r="K62" s="181">
        <f>'将来負担比率（分子）の構造'!L$45</f>
        <v>454</v>
      </c>
      <c r="L62" s="181"/>
      <c r="M62" s="181"/>
      <c r="N62" s="181">
        <f>'将来負担比率（分子）の構造'!M$45</f>
        <v>460</v>
      </c>
      <c r="O62" s="181"/>
      <c r="P62" s="181"/>
    </row>
    <row r="63" spans="1:16">
      <c r="A63" s="181" t="s">
        <v>33</v>
      </c>
      <c r="B63" s="181">
        <f>'将来負担比率（分子）の構造'!I$44</f>
        <v>523</v>
      </c>
      <c r="C63" s="181"/>
      <c r="D63" s="181"/>
      <c r="E63" s="181">
        <f>'将来負担比率（分子）の構造'!J$44</f>
        <v>513</v>
      </c>
      <c r="F63" s="181"/>
      <c r="G63" s="181"/>
      <c r="H63" s="181">
        <f>'将来負担比率（分子）の構造'!K$44</f>
        <v>489</v>
      </c>
      <c r="I63" s="181"/>
      <c r="J63" s="181"/>
      <c r="K63" s="181">
        <f>'将来負担比率（分子）の構造'!L$44</f>
        <v>439</v>
      </c>
      <c r="L63" s="181"/>
      <c r="M63" s="181"/>
      <c r="N63" s="181">
        <f>'将来負担比率（分子）の構造'!M$44</f>
        <v>376</v>
      </c>
      <c r="O63" s="181"/>
      <c r="P63" s="181"/>
    </row>
    <row r="64" spans="1:16">
      <c r="A64" s="181" t="s">
        <v>32</v>
      </c>
      <c r="B64" s="181">
        <f>'将来負担比率（分子）の構造'!I$43</f>
        <v>1666</v>
      </c>
      <c r="C64" s="181"/>
      <c r="D64" s="181"/>
      <c r="E64" s="181">
        <f>'将来負担比率（分子）の構造'!J$43</f>
        <v>1603</v>
      </c>
      <c r="F64" s="181"/>
      <c r="G64" s="181"/>
      <c r="H64" s="181">
        <f>'将来負担比率（分子）の構造'!K$43</f>
        <v>1503</v>
      </c>
      <c r="I64" s="181"/>
      <c r="J64" s="181"/>
      <c r="K64" s="181">
        <f>'将来負担比率（分子）の構造'!L$43</f>
        <v>1440</v>
      </c>
      <c r="L64" s="181"/>
      <c r="M64" s="181"/>
      <c r="N64" s="181">
        <f>'将来負担比率（分子）の構造'!M$43</f>
        <v>1436</v>
      </c>
      <c r="O64" s="181"/>
      <c r="P64" s="181"/>
    </row>
    <row r="65" spans="1:16">
      <c r="A65" s="181" t="s">
        <v>31</v>
      </c>
      <c r="B65" s="181">
        <f>'将来負担比率（分子）の構造'!I$42</f>
        <v>36</v>
      </c>
      <c r="C65" s="181"/>
      <c r="D65" s="181"/>
      <c r="E65" s="181">
        <f>'将来負担比率（分子）の構造'!J$42</f>
        <v>32</v>
      </c>
      <c r="F65" s="181"/>
      <c r="G65" s="181"/>
      <c r="H65" s="181">
        <f>'将来負担比率（分子）の構造'!K$42</f>
        <v>21</v>
      </c>
      <c r="I65" s="181"/>
      <c r="J65" s="181"/>
      <c r="K65" s="181">
        <f>'将来負担比率（分子）の構造'!L$42</f>
        <v>10</v>
      </c>
      <c r="L65" s="181"/>
      <c r="M65" s="181"/>
      <c r="N65" s="181">
        <f>'将来負担比率（分子）の構造'!M$42</f>
        <v>44</v>
      </c>
      <c r="O65" s="181"/>
      <c r="P65" s="181"/>
    </row>
    <row r="66" spans="1:16">
      <c r="A66" s="181" t="s">
        <v>30</v>
      </c>
      <c r="B66" s="181">
        <f>'将来負担比率（分子）の構造'!I$41</f>
        <v>6018</v>
      </c>
      <c r="C66" s="181"/>
      <c r="D66" s="181"/>
      <c r="E66" s="181">
        <f>'将来負担比率（分子）の構造'!J$41</f>
        <v>6086</v>
      </c>
      <c r="F66" s="181"/>
      <c r="G66" s="181"/>
      <c r="H66" s="181">
        <f>'将来負担比率（分子）の構造'!K$41</f>
        <v>6674</v>
      </c>
      <c r="I66" s="181"/>
      <c r="J66" s="181"/>
      <c r="K66" s="181">
        <f>'将来負担比率（分子）の構造'!L$41</f>
        <v>7201</v>
      </c>
      <c r="L66" s="181"/>
      <c r="M66" s="181"/>
      <c r="N66" s="181">
        <f>'将来負担比率（分子）の構造'!M$41</f>
        <v>6819</v>
      </c>
      <c r="O66" s="181"/>
      <c r="P66" s="181"/>
    </row>
    <row r="67" spans="1:16">
      <c r="A67" s="181" t="s">
        <v>74</v>
      </c>
      <c r="B67" s="181" t="e">
        <f>NA()</f>
        <v>#N/A</v>
      </c>
      <c r="C67" s="181">
        <f>IF(ISNUMBER('将来負担比率（分子）の構造'!I$53), IF('将来負担比率（分子）の構造'!I$53 &lt; 0, 0, '将来負担比率（分子）の構造'!I$53), NA())</f>
        <v>465</v>
      </c>
      <c r="D67" s="181" t="e">
        <f>NA()</f>
        <v>#N/A</v>
      </c>
      <c r="E67" s="181" t="e">
        <f>NA()</f>
        <v>#N/A</v>
      </c>
      <c r="F67" s="181">
        <f>IF(ISNUMBER('将来負担比率（分子）の構造'!J$53), IF('将来負担比率（分子）の構造'!J$53 &lt; 0, 0, '将来負担比率（分子）の構造'!J$53), NA())</f>
        <v>89</v>
      </c>
      <c r="G67" s="181" t="e">
        <f>NA()</f>
        <v>#N/A</v>
      </c>
      <c r="H67" s="181" t="e">
        <f>NA()</f>
        <v>#N/A</v>
      </c>
      <c r="I67" s="181">
        <f>IF(ISNUMBER('将来負担比率（分子）の構造'!K$53), IF('将来負担比率（分子）の構造'!K$53 &lt; 0, 0, '将来負担比率（分子）の構造'!K$53), NA())</f>
        <v>761</v>
      </c>
      <c r="J67" s="181" t="e">
        <f>NA()</f>
        <v>#N/A</v>
      </c>
      <c r="K67" s="181" t="e">
        <f>NA()</f>
        <v>#N/A</v>
      </c>
      <c r="L67" s="181">
        <f>IF(ISNUMBER('将来負担比率（分子）の構造'!L$53), IF('将来負担比率（分子）の構造'!L$53 &lt; 0, 0, '将来負担比率（分子）の構造'!L$53), NA())</f>
        <v>862</v>
      </c>
      <c r="M67" s="181" t="e">
        <f>NA()</f>
        <v>#N/A</v>
      </c>
      <c r="N67" s="181" t="e">
        <f>NA()</f>
        <v>#N/A</v>
      </c>
      <c r="O67" s="181">
        <f>IF(ISNUMBER('将来負担比率（分子）の構造'!M$53), IF('将来負担比率（分子）の構造'!M$53 &lt; 0, 0, '将来負担比率（分子）の構造'!M$53), NA())</f>
        <v>496</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823</v>
      </c>
      <c r="C72" s="185">
        <f>基金残高に係る経年分析!G55</f>
        <v>825</v>
      </c>
      <c r="D72" s="185">
        <f>基金残高に係る経年分析!H55</f>
        <v>826</v>
      </c>
    </row>
    <row r="73" spans="1:16">
      <c r="A73" s="184" t="s">
        <v>77</v>
      </c>
      <c r="B73" s="185">
        <f>基金残高に係る経年分析!F56</f>
        <v>813</v>
      </c>
      <c r="C73" s="185">
        <f>基金残高に係る経年分析!G56</f>
        <v>813</v>
      </c>
      <c r="D73" s="185">
        <f>基金残高に係る経年分析!H56</f>
        <v>813</v>
      </c>
    </row>
    <row r="74" spans="1:16">
      <c r="A74" s="184" t="s">
        <v>78</v>
      </c>
      <c r="B74" s="185">
        <f>基金残高に係る経年分析!F57</f>
        <v>693</v>
      </c>
      <c r="C74" s="185">
        <f>基金残高に係る経年分析!G57</f>
        <v>675</v>
      </c>
      <c r="D74" s="185">
        <f>基金残高に係る経年分析!H57</f>
        <v>862</v>
      </c>
    </row>
  </sheetData>
  <sheetProtection algorithmName="SHA-512" hashValue="QZh1D1VWTQ+cNebF4/JrdvjrsLAVshL6QVGHo5K0zecmKCVOiXQrY9PeQG95Tr2OnnLsa0hIzUXg9qipFfjfvA==" saltValue="GnVjgixS4t1EeJ/xorSl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222</v>
      </c>
      <c r="C5" s="670"/>
      <c r="D5" s="670"/>
      <c r="E5" s="670"/>
      <c r="F5" s="670"/>
      <c r="G5" s="670"/>
      <c r="H5" s="670"/>
      <c r="I5" s="670"/>
      <c r="J5" s="670"/>
      <c r="K5" s="670"/>
      <c r="L5" s="670"/>
      <c r="M5" s="670"/>
      <c r="N5" s="670"/>
      <c r="O5" s="670"/>
      <c r="P5" s="670"/>
      <c r="Q5" s="671"/>
      <c r="R5" s="672">
        <v>277488</v>
      </c>
      <c r="S5" s="673"/>
      <c r="T5" s="673"/>
      <c r="U5" s="673"/>
      <c r="V5" s="673"/>
      <c r="W5" s="673"/>
      <c r="X5" s="673"/>
      <c r="Y5" s="674"/>
      <c r="Z5" s="675">
        <v>6.1</v>
      </c>
      <c r="AA5" s="675"/>
      <c r="AB5" s="675"/>
      <c r="AC5" s="675"/>
      <c r="AD5" s="676">
        <v>277488</v>
      </c>
      <c r="AE5" s="676"/>
      <c r="AF5" s="676"/>
      <c r="AG5" s="676"/>
      <c r="AH5" s="676"/>
      <c r="AI5" s="676"/>
      <c r="AJ5" s="676"/>
      <c r="AK5" s="676"/>
      <c r="AL5" s="677">
        <v>11.8</v>
      </c>
      <c r="AM5" s="678"/>
      <c r="AN5" s="678"/>
      <c r="AO5" s="679"/>
      <c r="AP5" s="669" t="s">
        <v>223</v>
      </c>
      <c r="AQ5" s="670"/>
      <c r="AR5" s="670"/>
      <c r="AS5" s="670"/>
      <c r="AT5" s="670"/>
      <c r="AU5" s="670"/>
      <c r="AV5" s="670"/>
      <c r="AW5" s="670"/>
      <c r="AX5" s="670"/>
      <c r="AY5" s="670"/>
      <c r="AZ5" s="670"/>
      <c r="BA5" s="670"/>
      <c r="BB5" s="670"/>
      <c r="BC5" s="670"/>
      <c r="BD5" s="670"/>
      <c r="BE5" s="670"/>
      <c r="BF5" s="671"/>
      <c r="BG5" s="683">
        <v>264118</v>
      </c>
      <c r="BH5" s="684"/>
      <c r="BI5" s="684"/>
      <c r="BJ5" s="684"/>
      <c r="BK5" s="684"/>
      <c r="BL5" s="684"/>
      <c r="BM5" s="684"/>
      <c r="BN5" s="685"/>
      <c r="BO5" s="686">
        <v>95.2</v>
      </c>
      <c r="BP5" s="686"/>
      <c r="BQ5" s="686"/>
      <c r="BR5" s="686"/>
      <c r="BS5" s="687">
        <v>2176</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c r="B6" s="680" t="s">
        <v>227</v>
      </c>
      <c r="C6" s="681"/>
      <c r="D6" s="681"/>
      <c r="E6" s="681"/>
      <c r="F6" s="681"/>
      <c r="G6" s="681"/>
      <c r="H6" s="681"/>
      <c r="I6" s="681"/>
      <c r="J6" s="681"/>
      <c r="K6" s="681"/>
      <c r="L6" s="681"/>
      <c r="M6" s="681"/>
      <c r="N6" s="681"/>
      <c r="O6" s="681"/>
      <c r="P6" s="681"/>
      <c r="Q6" s="682"/>
      <c r="R6" s="683">
        <v>23770</v>
      </c>
      <c r="S6" s="684"/>
      <c r="T6" s="684"/>
      <c r="U6" s="684"/>
      <c r="V6" s="684"/>
      <c r="W6" s="684"/>
      <c r="X6" s="684"/>
      <c r="Y6" s="685"/>
      <c r="Z6" s="686">
        <v>0.5</v>
      </c>
      <c r="AA6" s="686"/>
      <c r="AB6" s="686"/>
      <c r="AC6" s="686"/>
      <c r="AD6" s="687">
        <v>23770</v>
      </c>
      <c r="AE6" s="687"/>
      <c r="AF6" s="687"/>
      <c r="AG6" s="687"/>
      <c r="AH6" s="687"/>
      <c r="AI6" s="687"/>
      <c r="AJ6" s="687"/>
      <c r="AK6" s="687"/>
      <c r="AL6" s="688">
        <v>1</v>
      </c>
      <c r="AM6" s="689"/>
      <c r="AN6" s="689"/>
      <c r="AO6" s="690"/>
      <c r="AP6" s="680" t="s">
        <v>228</v>
      </c>
      <c r="AQ6" s="681"/>
      <c r="AR6" s="681"/>
      <c r="AS6" s="681"/>
      <c r="AT6" s="681"/>
      <c r="AU6" s="681"/>
      <c r="AV6" s="681"/>
      <c r="AW6" s="681"/>
      <c r="AX6" s="681"/>
      <c r="AY6" s="681"/>
      <c r="AZ6" s="681"/>
      <c r="BA6" s="681"/>
      <c r="BB6" s="681"/>
      <c r="BC6" s="681"/>
      <c r="BD6" s="681"/>
      <c r="BE6" s="681"/>
      <c r="BF6" s="682"/>
      <c r="BG6" s="683">
        <v>264118</v>
      </c>
      <c r="BH6" s="684"/>
      <c r="BI6" s="684"/>
      <c r="BJ6" s="684"/>
      <c r="BK6" s="684"/>
      <c r="BL6" s="684"/>
      <c r="BM6" s="684"/>
      <c r="BN6" s="685"/>
      <c r="BO6" s="686">
        <v>95.2</v>
      </c>
      <c r="BP6" s="686"/>
      <c r="BQ6" s="686"/>
      <c r="BR6" s="686"/>
      <c r="BS6" s="687">
        <v>2176</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44698</v>
      </c>
      <c r="CS6" s="684"/>
      <c r="CT6" s="684"/>
      <c r="CU6" s="684"/>
      <c r="CV6" s="684"/>
      <c r="CW6" s="684"/>
      <c r="CX6" s="684"/>
      <c r="CY6" s="685"/>
      <c r="CZ6" s="677">
        <v>1</v>
      </c>
      <c r="DA6" s="678"/>
      <c r="DB6" s="678"/>
      <c r="DC6" s="697"/>
      <c r="DD6" s="692" t="s">
        <v>135</v>
      </c>
      <c r="DE6" s="684"/>
      <c r="DF6" s="684"/>
      <c r="DG6" s="684"/>
      <c r="DH6" s="684"/>
      <c r="DI6" s="684"/>
      <c r="DJ6" s="684"/>
      <c r="DK6" s="684"/>
      <c r="DL6" s="684"/>
      <c r="DM6" s="684"/>
      <c r="DN6" s="684"/>
      <c r="DO6" s="684"/>
      <c r="DP6" s="685"/>
      <c r="DQ6" s="692">
        <v>44698</v>
      </c>
      <c r="DR6" s="684"/>
      <c r="DS6" s="684"/>
      <c r="DT6" s="684"/>
      <c r="DU6" s="684"/>
      <c r="DV6" s="684"/>
      <c r="DW6" s="684"/>
      <c r="DX6" s="684"/>
      <c r="DY6" s="684"/>
      <c r="DZ6" s="684"/>
      <c r="EA6" s="684"/>
      <c r="EB6" s="684"/>
      <c r="EC6" s="693"/>
    </row>
    <row r="7" spans="2:143" ht="11.25" customHeight="1">
      <c r="B7" s="680" t="s">
        <v>230</v>
      </c>
      <c r="C7" s="681"/>
      <c r="D7" s="681"/>
      <c r="E7" s="681"/>
      <c r="F7" s="681"/>
      <c r="G7" s="681"/>
      <c r="H7" s="681"/>
      <c r="I7" s="681"/>
      <c r="J7" s="681"/>
      <c r="K7" s="681"/>
      <c r="L7" s="681"/>
      <c r="M7" s="681"/>
      <c r="N7" s="681"/>
      <c r="O7" s="681"/>
      <c r="P7" s="681"/>
      <c r="Q7" s="682"/>
      <c r="R7" s="683">
        <v>197</v>
      </c>
      <c r="S7" s="684"/>
      <c r="T7" s="684"/>
      <c r="U7" s="684"/>
      <c r="V7" s="684"/>
      <c r="W7" s="684"/>
      <c r="X7" s="684"/>
      <c r="Y7" s="685"/>
      <c r="Z7" s="686">
        <v>0</v>
      </c>
      <c r="AA7" s="686"/>
      <c r="AB7" s="686"/>
      <c r="AC7" s="686"/>
      <c r="AD7" s="687">
        <v>197</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125596</v>
      </c>
      <c r="BH7" s="684"/>
      <c r="BI7" s="684"/>
      <c r="BJ7" s="684"/>
      <c r="BK7" s="684"/>
      <c r="BL7" s="684"/>
      <c r="BM7" s="684"/>
      <c r="BN7" s="685"/>
      <c r="BO7" s="686">
        <v>45.3</v>
      </c>
      <c r="BP7" s="686"/>
      <c r="BQ7" s="686"/>
      <c r="BR7" s="686"/>
      <c r="BS7" s="687">
        <v>2176</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1208133</v>
      </c>
      <c r="CS7" s="684"/>
      <c r="CT7" s="684"/>
      <c r="CU7" s="684"/>
      <c r="CV7" s="684"/>
      <c r="CW7" s="684"/>
      <c r="CX7" s="684"/>
      <c r="CY7" s="685"/>
      <c r="CZ7" s="686">
        <v>26.9</v>
      </c>
      <c r="DA7" s="686"/>
      <c r="DB7" s="686"/>
      <c r="DC7" s="686"/>
      <c r="DD7" s="692">
        <v>177282</v>
      </c>
      <c r="DE7" s="684"/>
      <c r="DF7" s="684"/>
      <c r="DG7" s="684"/>
      <c r="DH7" s="684"/>
      <c r="DI7" s="684"/>
      <c r="DJ7" s="684"/>
      <c r="DK7" s="684"/>
      <c r="DL7" s="684"/>
      <c r="DM7" s="684"/>
      <c r="DN7" s="684"/>
      <c r="DO7" s="684"/>
      <c r="DP7" s="685"/>
      <c r="DQ7" s="692">
        <v>459738</v>
      </c>
      <c r="DR7" s="684"/>
      <c r="DS7" s="684"/>
      <c r="DT7" s="684"/>
      <c r="DU7" s="684"/>
      <c r="DV7" s="684"/>
      <c r="DW7" s="684"/>
      <c r="DX7" s="684"/>
      <c r="DY7" s="684"/>
      <c r="DZ7" s="684"/>
      <c r="EA7" s="684"/>
      <c r="EB7" s="684"/>
      <c r="EC7" s="693"/>
    </row>
    <row r="8" spans="2:143" ht="11.25" customHeight="1">
      <c r="B8" s="680" t="s">
        <v>233</v>
      </c>
      <c r="C8" s="681"/>
      <c r="D8" s="681"/>
      <c r="E8" s="681"/>
      <c r="F8" s="681"/>
      <c r="G8" s="681"/>
      <c r="H8" s="681"/>
      <c r="I8" s="681"/>
      <c r="J8" s="681"/>
      <c r="K8" s="681"/>
      <c r="L8" s="681"/>
      <c r="M8" s="681"/>
      <c r="N8" s="681"/>
      <c r="O8" s="681"/>
      <c r="P8" s="681"/>
      <c r="Q8" s="682"/>
      <c r="R8" s="683">
        <v>646</v>
      </c>
      <c r="S8" s="684"/>
      <c r="T8" s="684"/>
      <c r="U8" s="684"/>
      <c r="V8" s="684"/>
      <c r="W8" s="684"/>
      <c r="X8" s="684"/>
      <c r="Y8" s="685"/>
      <c r="Z8" s="686">
        <v>0</v>
      </c>
      <c r="AA8" s="686"/>
      <c r="AB8" s="686"/>
      <c r="AC8" s="686"/>
      <c r="AD8" s="687">
        <v>646</v>
      </c>
      <c r="AE8" s="687"/>
      <c r="AF8" s="687"/>
      <c r="AG8" s="687"/>
      <c r="AH8" s="687"/>
      <c r="AI8" s="687"/>
      <c r="AJ8" s="687"/>
      <c r="AK8" s="687"/>
      <c r="AL8" s="688">
        <v>0</v>
      </c>
      <c r="AM8" s="689"/>
      <c r="AN8" s="689"/>
      <c r="AO8" s="690"/>
      <c r="AP8" s="680" t="s">
        <v>234</v>
      </c>
      <c r="AQ8" s="681"/>
      <c r="AR8" s="681"/>
      <c r="AS8" s="681"/>
      <c r="AT8" s="681"/>
      <c r="AU8" s="681"/>
      <c r="AV8" s="681"/>
      <c r="AW8" s="681"/>
      <c r="AX8" s="681"/>
      <c r="AY8" s="681"/>
      <c r="AZ8" s="681"/>
      <c r="BA8" s="681"/>
      <c r="BB8" s="681"/>
      <c r="BC8" s="681"/>
      <c r="BD8" s="681"/>
      <c r="BE8" s="681"/>
      <c r="BF8" s="682"/>
      <c r="BG8" s="683">
        <v>3896</v>
      </c>
      <c r="BH8" s="684"/>
      <c r="BI8" s="684"/>
      <c r="BJ8" s="684"/>
      <c r="BK8" s="684"/>
      <c r="BL8" s="684"/>
      <c r="BM8" s="684"/>
      <c r="BN8" s="685"/>
      <c r="BO8" s="686">
        <v>1.4</v>
      </c>
      <c r="BP8" s="686"/>
      <c r="BQ8" s="686"/>
      <c r="BR8" s="686"/>
      <c r="BS8" s="692" t="s">
        <v>235</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514106</v>
      </c>
      <c r="CS8" s="684"/>
      <c r="CT8" s="684"/>
      <c r="CU8" s="684"/>
      <c r="CV8" s="684"/>
      <c r="CW8" s="684"/>
      <c r="CX8" s="684"/>
      <c r="CY8" s="685"/>
      <c r="CZ8" s="686">
        <v>11.4</v>
      </c>
      <c r="DA8" s="686"/>
      <c r="DB8" s="686"/>
      <c r="DC8" s="686"/>
      <c r="DD8" s="692" t="s">
        <v>235</v>
      </c>
      <c r="DE8" s="684"/>
      <c r="DF8" s="684"/>
      <c r="DG8" s="684"/>
      <c r="DH8" s="684"/>
      <c r="DI8" s="684"/>
      <c r="DJ8" s="684"/>
      <c r="DK8" s="684"/>
      <c r="DL8" s="684"/>
      <c r="DM8" s="684"/>
      <c r="DN8" s="684"/>
      <c r="DO8" s="684"/>
      <c r="DP8" s="685"/>
      <c r="DQ8" s="692">
        <v>400611</v>
      </c>
      <c r="DR8" s="684"/>
      <c r="DS8" s="684"/>
      <c r="DT8" s="684"/>
      <c r="DU8" s="684"/>
      <c r="DV8" s="684"/>
      <c r="DW8" s="684"/>
      <c r="DX8" s="684"/>
      <c r="DY8" s="684"/>
      <c r="DZ8" s="684"/>
      <c r="EA8" s="684"/>
      <c r="EB8" s="684"/>
      <c r="EC8" s="693"/>
    </row>
    <row r="9" spans="2:143" ht="11.25" customHeight="1">
      <c r="B9" s="680" t="s">
        <v>237</v>
      </c>
      <c r="C9" s="681"/>
      <c r="D9" s="681"/>
      <c r="E9" s="681"/>
      <c r="F9" s="681"/>
      <c r="G9" s="681"/>
      <c r="H9" s="681"/>
      <c r="I9" s="681"/>
      <c r="J9" s="681"/>
      <c r="K9" s="681"/>
      <c r="L9" s="681"/>
      <c r="M9" s="681"/>
      <c r="N9" s="681"/>
      <c r="O9" s="681"/>
      <c r="P9" s="681"/>
      <c r="Q9" s="682"/>
      <c r="R9" s="683">
        <v>422</v>
      </c>
      <c r="S9" s="684"/>
      <c r="T9" s="684"/>
      <c r="U9" s="684"/>
      <c r="V9" s="684"/>
      <c r="W9" s="684"/>
      <c r="X9" s="684"/>
      <c r="Y9" s="685"/>
      <c r="Z9" s="686">
        <v>0</v>
      </c>
      <c r="AA9" s="686"/>
      <c r="AB9" s="686"/>
      <c r="AC9" s="686"/>
      <c r="AD9" s="687">
        <v>422</v>
      </c>
      <c r="AE9" s="687"/>
      <c r="AF9" s="687"/>
      <c r="AG9" s="687"/>
      <c r="AH9" s="687"/>
      <c r="AI9" s="687"/>
      <c r="AJ9" s="687"/>
      <c r="AK9" s="687"/>
      <c r="AL9" s="688">
        <v>0</v>
      </c>
      <c r="AM9" s="689"/>
      <c r="AN9" s="689"/>
      <c r="AO9" s="690"/>
      <c r="AP9" s="680" t="s">
        <v>238</v>
      </c>
      <c r="AQ9" s="681"/>
      <c r="AR9" s="681"/>
      <c r="AS9" s="681"/>
      <c r="AT9" s="681"/>
      <c r="AU9" s="681"/>
      <c r="AV9" s="681"/>
      <c r="AW9" s="681"/>
      <c r="AX9" s="681"/>
      <c r="AY9" s="681"/>
      <c r="AZ9" s="681"/>
      <c r="BA9" s="681"/>
      <c r="BB9" s="681"/>
      <c r="BC9" s="681"/>
      <c r="BD9" s="681"/>
      <c r="BE9" s="681"/>
      <c r="BF9" s="682"/>
      <c r="BG9" s="683">
        <v>109631</v>
      </c>
      <c r="BH9" s="684"/>
      <c r="BI9" s="684"/>
      <c r="BJ9" s="684"/>
      <c r="BK9" s="684"/>
      <c r="BL9" s="684"/>
      <c r="BM9" s="684"/>
      <c r="BN9" s="685"/>
      <c r="BO9" s="686">
        <v>39.5</v>
      </c>
      <c r="BP9" s="686"/>
      <c r="BQ9" s="686"/>
      <c r="BR9" s="686"/>
      <c r="BS9" s="692" t="s">
        <v>135</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361758</v>
      </c>
      <c r="CS9" s="684"/>
      <c r="CT9" s="684"/>
      <c r="CU9" s="684"/>
      <c r="CV9" s="684"/>
      <c r="CW9" s="684"/>
      <c r="CX9" s="684"/>
      <c r="CY9" s="685"/>
      <c r="CZ9" s="686">
        <v>8</v>
      </c>
      <c r="DA9" s="686"/>
      <c r="DB9" s="686"/>
      <c r="DC9" s="686"/>
      <c r="DD9" s="692">
        <v>6860</v>
      </c>
      <c r="DE9" s="684"/>
      <c r="DF9" s="684"/>
      <c r="DG9" s="684"/>
      <c r="DH9" s="684"/>
      <c r="DI9" s="684"/>
      <c r="DJ9" s="684"/>
      <c r="DK9" s="684"/>
      <c r="DL9" s="684"/>
      <c r="DM9" s="684"/>
      <c r="DN9" s="684"/>
      <c r="DO9" s="684"/>
      <c r="DP9" s="685"/>
      <c r="DQ9" s="692">
        <v>284082</v>
      </c>
      <c r="DR9" s="684"/>
      <c r="DS9" s="684"/>
      <c r="DT9" s="684"/>
      <c r="DU9" s="684"/>
      <c r="DV9" s="684"/>
      <c r="DW9" s="684"/>
      <c r="DX9" s="684"/>
      <c r="DY9" s="684"/>
      <c r="DZ9" s="684"/>
      <c r="EA9" s="684"/>
      <c r="EB9" s="684"/>
      <c r="EC9" s="693"/>
    </row>
    <row r="10" spans="2:143" ht="11.25" customHeight="1">
      <c r="B10" s="680" t="s">
        <v>240</v>
      </c>
      <c r="C10" s="681"/>
      <c r="D10" s="681"/>
      <c r="E10" s="681"/>
      <c r="F10" s="681"/>
      <c r="G10" s="681"/>
      <c r="H10" s="681"/>
      <c r="I10" s="681"/>
      <c r="J10" s="681"/>
      <c r="K10" s="681"/>
      <c r="L10" s="681"/>
      <c r="M10" s="681"/>
      <c r="N10" s="681"/>
      <c r="O10" s="681"/>
      <c r="P10" s="681"/>
      <c r="Q10" s="682"/>
      <c r="R10" s="683" t="s">
        <v>135</v>
      </c>
      <c r="S10" s="684"/>
      <c r="T10" s="684"/>
      <c r="U10" s="684"/>
      <c r="V10" s="684"/>
      <c r="W10" s="684"/>
      <c r="X10" s="684"/>
      <c r="Y10" s="685"/>
      <c r="Z10" s="686" t="s">
        <v>235</v>
      </c>
      <c r="AA10" s="686"/>
      <c r="AB10" s="686"/>
      <c r="AC10" s="686"/>
      <c r="AD10" s="687" t="s">
        <v>235</v>
      </c>
      <c r="AE10" s="687"/>
      <c r="AF10" s="687"/>
      <c r="AG10" s="687"/>
      <c r="AH10" s="687"/>
      <c r="AI10" s="687"/>
      <c r="AJ10" s="687"/>
      <c r="AK10" s="687"/>
      <c r="AL10" s="688" t="s">
        <v>235</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8188</v>
      </c>
      <c r="BH10" s="684"/>
      <c r="BI10" s="684"/>
      <c r="BJ10" s="684"/>
      <c r="BK10" s="684"/>
      <c r="BL10" s="684"/>
      <c r="BM10" s="684"/>
      <c r="BN10" s="685"/>
      <c r="BO10" s="686">
        <v>3</v>
      </c>
      <c r="BP10" s="686"/>
      <c r="BQ10" s="686"/>
      <c r="BR10" s="686"/>
      <c r="BS10" s="692">
        <v>724</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75</v>
      </c>
      <c r="CS10" s="684"/>
      <c r="CT10" s="684"/>
      <c r="CU10" s="684"/>
      <c r="CV10" s="684"/>
      <c r="CW10" s="684"/>
      <c r="CX10" s="684"/>
      <c r="CY10" s="685"/>
      <c r="CZ10" s="686">
        <v>0</v>
      </c>
      <c r="DA10" s="686"/>
      <c r="DB10" s="686"/>
      <c r="DC10" s="686"/>
      <c r="DD10" s="692" t="s">
        <v>135</v>
      </c>
      <c r="DE10" s="684"/>
      <c r="DF10" s="684"/>
      <c r="DG10" s="684"/>
      <c r="DH10" s="684"/>
      <c r="DI10" s="684"/>
      <c r="DJ10" s="684"/>
      <c r="DK10" s="684"/>
      <c r="DL10" s="684"/>
      <c r="DM10" s="684"/>
      <c r="DN10" s="684"/>
      <c r="DO10" s="684"/>
      <c r="DP10" s="685"/>
      <c r="DQ10" s="692">
        <v>75</v>
      </c>
      <c r="DR10" s="684"/>
      <c r="DS10" s="684"/>
      <c r="DT10" s="684"/>
      <c r="DU10" s="684"/>
      <c r="DV10" s="684"/>
      <c r="DW10" s="684"/>
      <c r="DX10" s="684"/>
      <c r="DY10" s="684"/>
      <c r="DZ10" s="684"/>
      <c r="EA10" s="684"/>
      <c r="EB10" s="684"/>
      <c r="EC10" s="693"/>
    </row>
    <row r="11" spans="2:143" ht="11.25" customHeight="1">
      <c r="B11" s="680" t="s">
        <v>243</v>
      </c>
      <c r="C11" s="681"/>
      <c r="D11" s="681"/>
      <c r="E11" s="681"/>
      <c r="F11" s="681"/>
      <c r="G11" s="681"/>
      <c r="H11" s="681"/>
      <c r="I11" s="681"/>
      <c r="J11" s="681"/>
      <c r="K11" s="681"/>
      <c r="L11" s="681"/>
      <c r="M11" s="681"/>
      <c r="N11" s="681"/>
      <c r="O11" s="681"/>
      <c r="P11" s="681"/>
      <c r="Q11" s="682"/>
      <c r="R11" s="683">
        <v>55015</v>
      </c>
      <c r="S11" s="684"/>
      <c r="T11" s="684"/>
      <c r="U11" s="684"/>
      <c r="V11" s="684"/>
      <c r="W11" s="684"/>
      <c r="X11" s="684"/>
      <c r="Y11" s="685"/>
      <c r="Z11" s="688">
        <v>1.2</v>
      </c>
      <c r="AA11" s="689"/>
      <c r="AB11" s="689"/>
      <c r="AC11" s="701"/>
      <c r="AD11" s="692">
        <v>55015</v>
      </c>
      <c r="AE11" s="684"/>
      <c r="AF11" s="684"/>
      <c r="AG11" s="684"/>
      <c r="AH11" s="684"/>
      <c r="AI11" s="684"/>
      <c r="AJ11" s="684"/>
      <c r="AK11" s="685"/>
      <c r="AL11" s="688">
        <v>2.2999999999999998</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3881</v>
      </c>
      <c r="BH11" s="684"/>
      <c r="BI11" s="684"/>
      <c r="BJ11" s="684"/>
      <c r="BK11" s="684"/>
      <c r="BL11" s="684"/>
      <c r="BM11" s="684"/>
      <c r="BN11" s="685"/>
      <c r="BO11" s="686">
        <v>1.4</v>
      </c>
      <c r="BP11" s="686"/>
      <c r="BQ11" s="686"/>
      <c r="BR11" s="686"/>
      <c r="BS11" s="692">
        <v>1452</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222518</v>
      </c>
      <c r="CS11" s="684"/>
      <c r="CT11" s="684"/>
      <c r="CU11" s="684"/>
      <c r="CV11" s="684"/>
      <c r="CW11" s="684"/>
      <c r="CX11" s="684"/>
      <c r="CY11" s="685"/>
      <c r="CZ11" s="686">
        <v>5</v>
      </c>
      <c r="DA11" s="686"/>
      <c r="DB11" s="686"/>
      <c r="DC11" s="686"/>
      <c r="DD11" s="692">
        <v>156633</v>
      </c>
      <c r="DE11" s="684"/>
      <c r="DF11" s="684"/>
      <c r="DG11" s="684"/>
      <c r="DH11" s="684"/>
      <c r="DI11" s="684"/>
      <c r="DJ11" s="684"/>
      <c r="DK11" s="684"/>
      <c r="DL11" s="684"/>
      <c r="DM11" s="684"/>
      <c r="DN11" s="684"/>
      <c r="DO11" s="684"/>
      <c r="DP11" s="685"/>
      <c r="DQ11" s="692">
        <v>52112</v>
      </c>
      <c r="DR11" s="684"/>
      <c r="DS11" s="684"/>
      <c r="DT11" s="684"/>
      <c r="DU11" s="684"/>
      <c r="DV11" s="684"/>
      <c r="DW11" s="684"/>
      <c r="DX11" s="684"/>
      <c r="DY11" s="684"/>
      <c r="DZ11" s="684"/>
      <c r="EA11" s="684"/>
      <c r="EB11" s="684"/>
      <c r="EC11" s="693"/>
    </row>
    <row r="12" spans="2:143" ht="11.25" customHeight="1">
      <c r="B12" s="680" t="s">
        <v>246</v>
      </c>
      <c r="C12" s="681"/>
      <c r="D12" s="681"/>
      <c r="E12" s="681"/>
      <c r="F12" s="681"/>
      <c r="G12" s="681"/>
      <c r="H12" s="681"/>
      <c r="I12" s="681"/>
      <c r="J12" s="681"/>
      <c r="K12" s="681"/>
      <c r="L12" s="681"/>
      <c r="M12" s="681"/>
      <c r="N12" s="681"/>
      <c r="O12" s="681"/>
      <c r="P12" s="681"/>
      <c r="Q12" s="682"/>
      <c r="R12" s="683" t="s">
        <v>135</v>
      </c>
      <c r="S12" s="684"/>
      <c r="T12" s="684"/>
      <c r="U12" s="684"/>
      <c r="V12" s="684"/>
      <c r="W12" s="684"/>
      <c r="X12" s="684"/>
      <c r="Y12" s="685"/>
      <c r="Z12" s="686" t="s">
        <v>135</v>
      </c>
      <c r="AA12" s="686"/>
      <c r="AB12" s="686"/>
      <c r="AC12" s="686"/>
      <c r="AD12" s="687" t="s">
        <v>134</v>
      </c>
      <c r="AE12" s="687"/>
      <c r="AF12" s="687"/>
      <c r="AG12" s="687"/>
      <c r="AH12" s="687"/>
      <c r="AI12" s="687"/>
      <c r="AJ12" s="687"/>
      <c r="AK12" s="687"/>
      <c r="AL12" s="688" t="s">
        <v>247</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102177</v>
      </c>
      <c r="BH12" s="684"/>
      <c r="BI12" s="684"/>
      <c r="BJ12" s="684"/>
      <c r="BK12" s="684"/>
      <c r="BL12" s="684"/>
      <c r="BM12" s="684"/>
      <c r="BN12" s="685"/>
      <c r="BO12" s="686">
        <v>36.799999999999997</v>
      </c>
      <c r="BP12" s="686"/>
      <c r="BQ12" s="686"/>
      <c r="BR12" s="686"/>
      <c r="BS12" s="692" t="s">
        <v>235</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179610</v>
      </c>
      <c r="CS12" s="684"/>
      <c r="CT12" s="684"/>
      <c r="CU12" s="684"/>
      <c r="CV12" s="684"/>
      <c r="CW12" s="684"/>
      <c r="CX12" s="684"/>
      <c r="CY12" s="685"/>
      <c r="CZ12" s="686">
        <v>4</v>
      </c>
      <c r="DA12" s="686"/>
      <c r="DB12" s="686"/>
      <c r="DC12" s="686"/>
      <c r="DD12" s="692" t="s">
        <v>135</v>
      </c>
      <c r="DE12" s="684"/>
      <c r="DF12" s="684"/>
      <c r="DG12" s="684"/>
      <c r="DH12" s="684"/>
      <c r="DI12" s="684"/>
      <c r="DJ12" s="684"/>
      <c r="DK12" s="684"/>
      <c r="DL12" s="684"/>
      <c r="DM12" s="684"/>
      <c r="DN12" s="684"/>
      <c r="DO12" s="684"/>
      <c r="DP12" s="685"/>
      <c r="DQ12" s="692">
        <v>86108</v>
      </c>
      <c r="DR12" s="684"/>
      <c r="DS12" s="684"/>
      <c r="DT12" s="684"/>
      <c r="DU12" s="684"/>
      <c r="DV12" s="684"/>
      <c r="DW12" s="684"/>
      <c r="DX12" s="684"/>
      <c r="DY12" s="684"/>
      <c r="DZ12" s="684"/>
      <c r="EA12" s="684"/>
      <c r="EB12" s="684"/>
      <c r="EC12" s="693"/>
    </row>
    <row r="13" spans="2:143" ht="11.25" customHeight="1">
      <c r="B13" s="680" t="s">
        <v>250</v>
      </c>
      <c r="C13" s="681"/>
      <c r="D13" s="681"/>
      <c r="E13" s="681"/>
      <c r="F13" s="681"/>
      <c r="G13" s="681"/>
      <c r="H13" s="681"/>
      <c r="I13" s="681"/>
      <c r="J13" s="681"/>
      <c r="K13" s="681"/>
      <c r="L13" s="681"/>
      <c r="M13" s="681"/>
      <c r="N13" s="681"/>
      <c r="O13" s="681"/>
      <c r="P13" s="681"/>
      <c r="Q13" s="682"/>
      <c r="R13" s="683" t="s">
        <v>235</v>
      </c>
      <c r="S13" s="684"/>
      <c r="T13" s="684"/>
      <c r="U13" s="684"/>
      <c r="V13" s="684"/>
      <c r="W13" s="684"/>
      <c r="X13" s="684"/>
      <c r="Y13" s="685"/>
      <c r="Z13" s="686" t="s">
        <v>235</v>
      </c>
      <c r="AA13" s="686"/>
      <c r="AB13" s="686"/>
      <c r="AC13" s="686"/>
      <c r="AD13" s="687" t="s">
        <v>135</v>
      </c>
      <c r="AE13" s="687"/>
      <c r="AF13" s="687"/>
      <c r="AG13" s="687"/>
      <c r="AH13" s="687"/>
      <c r="AI13" s="687"/>
      <c r="AJ13" s="687"/>
      <c r="AK13" s="687"/>
      <c r="AL13" s="688" t="s">
        <v>135</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96192</v>
      </c>
      <c r="BH13" s="684"/>
      <c r="BI13" s="684"/>
      <c r="BJ13" s="684"/>
      <c r="BK13" s="684"/>
      <c r="BL13" s="684"/>
      <c r="BM13" s="684"/>
      <c r="BN13" s="685"/>
      <c r="BO13" s="686">
        <v>34.700000000000003</v>
      </c>
      <c r="BP13" s="686"/>
      <c r="BQ13" s="686"/>
      <c r="BR13" s="686"/>
      <c r="BS13" s="692" t="s">
        <v>135</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793845</v>
      </c>
      <c r="CS13" s="684"/>
      <c r="CT13" s="684"/>
      <c r="CU13" s="684"/>
      <c r="CV13" s="684"/>
      <c r="CW13" s="684"/>
      <c r="CX13" s="684"/>
      <c r="CY13" s="685"/>
      <c r="CZ13" s="686">
        <v>17.7</v>
      </c>
      <c r="DA13" s="686"/>
      <c r="DB13" s="686"/>
      <c r="DC13" s="686"/>
      <c r="DD13" s="692">
        <v>234770</v>
      </c>
      <c r="DE13" s="684"/>
      <c r="DF13" s="684"/>
      <c r="DG13" s="684"/>
      <c r="DH13" s="684"/>
      <c r="DI13" s="684"/>
      <c r="DJ13" s="684"/>
      <c r="DK13" s="684"/>
      <c r="DL13" s="684"/>
      <c r="DM13" s="684"/>
      <c r="DN13" s="684"/>
      <c r="DO13" s="684"/>
      <c r="DP13" s="685"/>
      <c r="DQ13" s="692">
        <v>350800</v>
      </c>
      <c r="DR13" s="684"/>
      <c r="DS13" s="684"/>
      <c r="DT13" s="684"/>
      <c r="DU13" s="684"/>
      <c r="DV13" s="684"/>
      <c r="DW13" s="684"/>
      <c r="DX13" s="684"/>
      <c r="DY13" s="684"/>
      <c r="DZ13" s="684"/>
      <c r="EA13" s="684"/>
      <c r="EB13" s="684"/>
      <c r="EC13" s="693"/>
    </row>
    <row r="14" spans="2:143" ht="11.25" customHeight="1">
      <c r="B14" s="680" t="s">
        <v>253</v>
      </c>
      <c r="C14" s="681"/>
      <c r="D14" s="681"/>
      <c r="E14" s="681"/>
      <c r="F14" s="681"/>
      <c r="G14" s="681"/>
      <c r="H14" s="681"/>
      <c r="I14" s="681"/>
      <c r="J14" s="681"/>
      <c r="K14" s="681"/>
      <c r="L14" s="681"/>
      <c r="M14" s="681"/>
      <c r="N14" s="681"/>
      <c r="O14" s="681"/>
      <c r="P14" s="681"/>
      <c r="Q14" s="682"/>
      <c r="R14" s="683">
        <v>2543</v>
      </c>
      <c r="S14" s="684"/>
      <c r="T14" s="684"/>
      <c r="U14" s="684"/>
      <c r="V14" s="684"/>
      <c r="W14" s="684"/>
      <c r="X14" s="684"/>
      <c r="Y14" s="685"/>
      <c r="Z14" s="686">
        <v>0.1</v>
      </c>
      <c r="AA14" s="686"/>
      <c r="AB14" s="686"/>
      <c r="AC14" s="686"/>
      <c r="AD14" s="687">
        <v>2543</v>
      </c>
      <c r="AE14" s="687"/>
      <c r="AF14" s="687"/>
      <c r="AG14" s="687"/>
      <c r="AH14" s="687"/>
      <c r="AI14" s="687"/>
      <c r="AJ14" s="687"/>
      <c r="AK14" s="687"/>
      <c r="AL14" s="688">
        <v>0.1</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7965</v>
      </c>
      <c r="BH14" s="684"/>
      <c r="BI14" s="684"/>
      <c r="BJ14" s="684"/>
      <c r="BK14" s="684"/>
      <c r="BL14" s="684"/>
      <c r="BM14" s="684"/>
      <c r="BN14" s="685"/>
      <c r="BO14" s="686">
        <v>2.9</v>
      </c>
      <c r="BP14" s="686"/>
      <c r="BQ14" s="686"/>
      <c r="BR14" s="686"/>
      <c r="BS14" s="692" t="s">
        <v>235</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186459</v>
      </c>
      <c r="CS14" s="684"/>
      <c r="CT14" s="684"/>
      <c r="CU14" s="684"/>
      <c r="CV14" s="684"/>
      <c r="CW14" s="684"/>
      <c r="CX14" s="684"/>
      <c r="CY14" s="685"/>
      <c r="CZ14" s="686">
        <v>4.0999999999999996</v>
      </c>
      <c r="DA14" s="686"/>
      <c r="DB14" s="686"/>
      <c r="DC14" s="686"/>
      <c r="DD14" s="692">
        <v>19231</v>
      </c>
      <c r="DE14" s="684"/>
      <c r="DF14" s="684"/>
      <c r="DG14" s="684"/>
      <c r="DH14" s="684"/>
      <c r="DI14" s="684"/>
      <c r="DJ14" s="684"/>
      <c r="DK14" s="684"/>
      <c r="DL14" s="684"/>
      <c r="DM14" s="684"/>
      <c r="DN14" s="684"/>
      <c r="DO14" s="684"/>
      <c r="DP14" s="685"/>
      <c r="DQ14" s="692">
        <v>176365</v>
      </c>
      <c r="DR14" s="684"/>
      <c r="DS14" s="684"/>
      <c r="DT14" s="684"/>
      <c r="DU14" s="684"/>
      <c r="DV14" s="684"/>
      <c r="DW14" s="684"/>
      <c r="DX14" s="684"/>
      <c r="DY14" s="684"/>
      <c r="DZ14" s="684"/>
      <c r="EA14" s="684"/>
      <c r="EB14" s="684"/>
      <c r="EC14" s="693"/>
    </row>
    <row r="15" spans="2:143" ht="11.25" customHeight="1">
      <c r="B15" s="680" t="s">
        <v>256</v>
      </c>
      <c r="C15" s="681"/>
      <c r="D15" s="681"/>
      <c r="E15" s="681"/>
      <c r="F15" s="681"/>
      <c r="G15" s="681"/>
      <c r="H15" s="681"/>
      <c r="I15" s="681"/>
      <c r="J15" s="681"/>
      <c r="K15" s="681"/>
      <c r="L15" s="681"/>
      <c r="M15" s="681"/>
      <c r="N15" s="681"/>
      <c r="O15" s="681"/>
      <c r="P15" s="681"/>
      <c r="Q15" s="682"/>
      <c r="R15" s="683" t="s">
        <v>135</v>
      </c>
      <c r="S15" s="684"/>
      <c r="T15" s="684"/>
      <c r="U15" s="684"/>
      <c r="V15" s="684"/>
      <c r="W15" s="684"/>
      <c r="X15" s="684"/>
      <c r="Y15" s="685"/>
      <c r="Z15" s="686" t="s">
        <v>135</v>
      </c>
      <c r="AA15" s="686"/>
      <c r="AB15" s="686"/>
      <c r="AC15" s="686"/>
      <c r="AD15" s="687" t="s">
        <v>235</v>
      </c>
      <c r="AE15" s="687"/>
      <c r="AF15" s="687"/>
      <c r="AG15" s="687"/>
      <c r="AH15" s="687"/>
      <c r="AI15" s="687"/>
      <c r="AJ15" s="687"/>
      <c r="AK15" s="687"/>
      <c r="AL15" s="688" t="s">
        <v>135</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28380</v>
      </c>
      <c r="BH15" s="684"/>
      <c r="BI15" s="684"/>
      <c r="BJ15" s="684"/>
      <c r="BK15" s="684"/>
      <c r="BL15" s="684"/>
      <c r="BM15" s="684"/>
      <c r="BN15" s="685"/>
      <c r="BO15" s="686">
        <v>10.199999999999999</v>
      </c>
      <c r="BP15" s="686"/>
      <c r="BQ15" s="686"/>
      <c r="BR15" s="686"/>
      <c r="BS15" s="692" t="s">
        <v>235</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222565</v>
      </c>
      <c r="CS15" s="684"/>
      <c r="CT15" s="684"/>
      <c r="CU15" s="684"/>
      <c r="CV15" s="684"/>
      <c r="CW15" s="684"/>
      <c r="CX15" s="684"/>
      <c r="CY15" s="685"/>
      <c r="CZ15" s="686">
        <v>5</v>
      </c>
      <c r="DA15" s="686"/>
      <c r="DB15" s="686"/>
      <c r="DC15" s="686"/>
      <c r="DD15" s="692">
        <v>1650</v>
      </c>
      <c r="DE15" s="684"/>
      <c r="DF15" s="684"/>
      <c r="DG15" s="684"/>
      <c r="DH15" s="684"/>
      <c r="DI15" s="684"/>
      <c r="DJ15" s="684"/>
      <c r="DK15" s="684"/>
      <c r="DL15" s="684"/>
      <c r="DM15" s="684"/>
      <c r="DN15" s="684"/>
      <c r="DO15" s="684"/>
      <c r="DP15" s="685"/>
      <c r="DQ15" s="692">
        <v>186717</v>
      </c>
      <c r="DR15" s="684"/>
      <c r="DS15" s="684"/>
      <c r="DT15" s="684"/>
      <c r="DU15" s="684"/>
      <c r="DV15" s="684"/>
      <c r="DW15" s="684"/>
      <c r="DX15" s="684"/>
      <c r="DY15" s="684"/>
      <c r="DZ15" s="684"/>
      <c r="EA15" s="684"/>
      <c r="EB15" s="684"/>
      <c r="EC15" s="693"/>
    </row>
    <row r="16" spans="2:143" ht="11.25" customHeight="1">
      <c r="B16" s="680" t="s">
        <v>259</v>
      </c>
      <c r="C16" s="681"/>
      <c r="D16" s="681"/>
      <c r="E16" s="681"/>
      <c r="F16" s="681"/>
      <c r="G16" s="681"/>
      <c r="H16" s="681"/>
      <c r="I16" s="681"/>
      <c r="J16" s="681"/>
      <c r="K16" s="681"/>
      <c r="L16" s="681"/>
      <c r="M16" s="681"/>
      <c r="N16" s="681"/>
      <c r="O16" s="681"/>
      <c r="P16" s="681"/>
      <c r="Q16" s="682"/>
      <c r="R16" s="683">
        <v>733</v>
      </c>
      <c r="S16" s="684"/>
      <c r="T16" s="684"/>
      <c r="U16" s="684"/>
      <c r="V16" s="684"/>
      <c r="W16" s="684"/>
      <c r="X16" s="684"/>
      <c r="Y16" s="685"/>
      <c r="Z16" s="686">
        <v>0</v>
      </c>
      <c r="AA16" s="686"/>
      <c r="AB16" s="686"/>
      <c r="AC16" s="686"/>
      <c r="AD16" s="687">
        <v>733</v>
      </c>
      <c r="AE16" s="687"/>
      <c r="AF16" s="687"/>
      <c r="AG16" s="687"/>
      <c r="AH16" s="687"/>
      <c r="AI16" s="687"/>
      <c r="AJ16" s="687"/>
      <c r="AK16" s="687"/>
      <c r="AL16" s="688">
        <v>0</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135</v>
      </c>
      <c r="BH16" s="684"/>
      <c r="BI16" s="684"/>
      <c r="BJ16" s="684"/>
      <c r="BK16" s="684"/>
      <c r="BL16" s="684"/>
      <c r="BM16" s="684"/>
      <c r="BN16" s="685"/>
      <c r="BO16" s="686" t="s">
        <v>135</v>
      </c>
      <c r="BP16" s="686"/>
      <c r="BQ16" s="686"/>
      <c r="BR16" s="686"/>
      <c r="BS16" s="692" t="s">
        <v>135</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t="s">
        <v>135</v>
      </c>
      <c r="CS16" s="684"/>
      <c r="CT16" s="684"/>
      <c r="CU16" s="684"/>
      <c r="CV16" s="684"/>
      <c r="CW16" s="684"/>
      <c r="CX16" s="684"/>
      <c r="CY16" s="685"/>
      <c r="CZ16" s="686" t="s">
        <v>235</v>
      </c>
      <c r="DA16" s="686"/>
      <c r="DB16" s="686"/>
      <c r="DC16" s="686"/>
      <c r="DD16" s="692" t="s">
        <v>134</v>
      </c>
      <c r="DE16" s="684"/>
      <c r="DF16" s="684"/>
      <c r="DG16" s="684"/>
      <c r="DH16" s="684"/>
      <c r="DI16" s="684"/>
      <c r="DJ16" s="684"/>
      <c r="DK16" s="684"/>
      <c r="DL16" s="684"/>
      <c r="DM16" s="684"/>
      <c r="DN16" s="684"/>
      <c r="DO16" s="684"/>
      <c r="DP16" s="685"/>
      <c r="DQ16" s="692" t="s">
        <v>135</v>
      </c>
      <c r="DR16" s="684"/>
      <c r="DS16" s="684"/>
      <c r="DT16" s="684"/>
      <c r="DU16" s="684"/>
      <c r="DV16" s="684"/>
      <c r="DW16" s="684"/>
      <c r="DX16" s="684"/>
      <c r="DY16" s="684"/>
      <c r="DZ16" s="684"/>
      <c r="EA16" s="684"/>
      <c r="EB16" s="684"/>
      <c r="EC16" s="693"/>
    </row>
    <row r="17" spans="2:133" ht="11.25" customHeight="1">
      <c r="B17" s="680" t="s">
        <v>262</v>
      </c>
      <c r="C17" s="681"/>
      <c r="D17" s="681"/>
      <c r="E17" s="681"/>
      <c r="F17" s="681"/>
      <c r="G17" s="681"/>
      <c r="H17" s="681"/>
      <c r="I17" s="681"/>
      <c r="J17" s="681"/>
      <c r="K17" s="681"/>
      <c r="L17" s="681"/>
      <c r="M17" s="681"/>
      <c r="N17" s="681"/>
      <c r="O17" s="681"/>
      <c r="P17" s="681"/>
      <c r="Q17" s="682"/>
      <c r="R17" s="683">
        <v>4886</v>
      </c>
      <c r="S17" s="684"/>
      <c r="T17" s="684"/>
      <c r="U17" s="684"/>
      <c r="V17" s="684"/>
      <c r="W17" s="684"/>
      <c r="X17" s="684"/>
      <c r="Y17" s="685"/>
      <c r="Z17" s="686">
        <v>0.1</v>
      </c>
      <c r="AA17" s="686"/>
      <c r="AB17" s="686"/>
      <c r="AC17" s="686"/>
      <c r="AD17" s="687">
        <v>4886</v>
      </c>
      <c r="AE17" s="687"/>
      <c r="AF17" s="687"/>
      <c r="AG17" s="687"/>
      <c r="AH17" s="687"/>
      <c r="AI17" s="687"/>
      <c r="AJ17" s="687"/>
      <c r="AK17" s="687"/>
      <c r="AL17" s="688">
        <v>0.2</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235</v>
      </c>
      <c r="BH17" s="684"/>
      <c r="BI17" s="684"/>
      <c r="BJ17" s="684"/>
      <c r="BK17" s="684"/>
      <c r="BL17" s="684"/>
      <c r="BM17" s="684"/>
      <c r="BN17" s="685"/>
      <c r="BO17" s="686" t="s">
        <v>235</v>
      </c>
      <c r="BP17" s="686"/>
      <c r="BQ17" s="686"/>
      <c r="BR17" s="686"/>
      <c r="BS17" s="692" t="s">
        <v>135</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760304</v>
      </c>
      <c r="CS17" s="684"/>
      <c r="CT17" s="684"/>
      <c r="CU17" s="684"/>
      <c r="CV17" s="684"/>
      <c r="CW17" s="684"/>
      <c r="CX17" s="684"/>
      <c r="CY17" s="685"/>
      <c r="CZ17" s="686">
        <v>16.899999999999999</v>
      </c>
      <c r="DA17" s="686"/>
      <c r="DB17" s="686"/>
      <c r="DC17" s="686"/>
      <c r="DD17" s="692" t="s">
        <v>134</v>
      </c>
      <c r="DE17" s="684"/>
      <c r="DF17" s="684"/>
      <c r="DG17" s="684"/>
      <c r="DH17" s="684"/>
      <c r="DI17" s="684"/>
      <c r="DJ17" s="684"/>
      <c r="DK17" s="684"/>
      <c r="DL17" s="684"/>
      <c r="DM17" s="684"/>
      <c r="DN17" s="684"/>
      <c r="DO17" s="684"/>
      <c r="DP17" s="685"/>
      <c r="DQ17" s="692">
        <v>661687</v>
      </c>
      <c r="DR17" s="684"/>
      <c r="DS17" s="684"/>
      <c r="DT17" s="684"/>
      <c r="DU17" s="684"/>
      <c r="DV17" s="684"/>
      <c r="DW17" s="684"/>
      <c r="DX17" s="684"/>
      <c r="DY17" s="684"/>
      <c r="DZ17" s="684"/>
      <c r="EA17" s="684"/>
      <c r="EB17" s="684"/>
      <c r="EC17" s="693"/>
    </row>
    <row r="18" spans="2:133" ht="11.25" customHeight="1">
      <c r="B18" s="680" t="s">
        <v>265</v>
      </c>
      <c r="C18" s="681"/>
      <c r="D18" s="681"/>
      <c r="E18" s="681"/>
      <c r="F18" s="681"/>
      <c r="G18" s="681"/>
      <c r="H18" s="681"/>
      <c r="I18" s="681"/>
      <c r="J18" s="681"/>
      <c r="K18" s="681"/>
      <c r="L18" s="681"/>
      <c r="M18" s="681"/>
      <c r="N18" s="681"/>
      <c r="O18" s="681"/>
      <c r="P18" s="681"/>
      <c r="Q18" s="682"/>
      <c r="R18" s="683">
        <v>217</v>
      </c>
      <c r="S18" s="684"/>
      <c r="T18" s="684"/>
      <c r="U18" s="684"/>
      <c r="V18" s="684"/>
      <c r="W18" s="684"/>
      <c r="X18" s="684"/>
      <c r="Y18" s="685"/>
      <c r="Z18" s="686">
        <v>0</v>
      </c>
      <c r="AA18" s="686"/>
      <c r="AB18" s="686"/>
      <c r="AC18" s="686"/>
      <c r="AD18" s="687">
        <v>217</v>
      </c>
      <c r="AE18" s="687"/>
      <c r="AF18" s="687"/>
      <c r="AG18" s="687"/>
      <c r="AH18" s="687"/>
      <c r="AI18" s="687"/>
      <c r="AJ18" s="687"/>
      <c r="AK18" s="687"/>
      <c r="AL18" s="688">
        <v>0</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135</v>
      </c>
      <c r="BH18" s="684"/>
      <c r="BI18" s="684"/>
      <c r="BJ18" s="684"/>
      <c r="BK18" s="684"/>
      <c r="BL18" s="684"/>
      <c r="BM18" s="684"/>
      <c r="BN18" s="685"/>
      <c r="BO18" s="686" t="s">
        <v>235</v>
      </c>
      <c r="BP18" s="686"/>
      <c r="BQ18" s="686"/>
      <c r="BR18" s="686"/>
      <c r="BS18" s="692" t="s">
        <v>235</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135</v>
      </c>
      <c r="CS18" s="684"/>
      <c r="CT18" s="684"/>
      <c r="CU18" s="684"/>
      <c r="CV18" s="684"/>
      <c r="CW18" s="684"/>
      <c r="CX18" s="684"/>
      <c r="CY18" s="685"/>
      <c r="CZ18" s="686" t="s">
        <v>135</v>
      </c>
      <c r="DA18" s="686"/>
      <c r="DB18" s="686"/>
      <c r="DC18" s="686"/>
      <c r="DD18" s="692" t="s">
        <v>235</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c r="B19" s="680" t="s">
        <v>268</v>
      </c>
      <c r="C19" s="681"/>
      <c r="D19" s="681"/>
      <c r="E19" s="681"/>
      <c r="F19" s="681"/>
      <c r="G19" s="681"/>
      <c r="H19" s="681"/>
      <c r="I19" s="681"/>
      <c r="J19" s="681"/>
      <c r="K19" s="681"/>
      <c r="L19" s="681"/>
      <c r="M19" s="681"/>
      <c r="N19" s="681"/>
      <c r="O19" s="681"/>
      <c r="P19" s="681"/>
      <c r="Q19" s="682"/>
      <c r="R19" s="683">
        <v>376</v>
      </c>
      <c r="S19" s="684"/>
      <c r="T19" s="684"/>
      <c r="U19" s="684"/>
      <c r="V19" s="684"/>
      <c r="W19" s="684"/>
      <c r="X19" s="684"/>
      <c r="Y19" s="685"/>
      <c r="Z19" s="686">
        <v>0</v>
      </c>
      <c r="AA19" s="686"/>
      <c r="AB19" s="686"/>
      <c r="AC19" s="686"/>
      <c r="AD19" s="687">
        <v>376</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13370</v>
      </c>
      <c r="BH19" s="684"/>
      <c r="BI19" s="684"/>
      <c r="BJ19" s="684"/>
      <c r="BK19" s="684"/>
      <c r="BL19" s="684"/>
      <c r="BM19" s="684"/>
      <c r="BN19" s="685"/>
      <c r="BO19" s="686">
        <v>4.8</v>
      </c>
      <c r="BP19" s="686"/>
      <c r="BQ19" s="686"/>
      <c r="BR19" s="686"/>
      <c r="BS19" s="692" t="s">
        <v>235</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247</v>
      </c>
      <c r="CS19" s="684"/>
      <c r="CT19" s="684"/>
      <c r="CU19" s="684"/>
      <c r="CV19" s="684"/>
      <c r="CW19" s="684"/>
      <c r="CX19" s="684"/>
      <c r="CY19" s="685"/>
      <c r="CZ19" s="686" t="s">
        <v>135</v>
      </c>
      <c r="DA19" s="686"/>
      <c r="DB19" s="686"/>
      <c r="DC19" s="686"/>
      <c r="DD19" s="692" t="s">
        <v>134</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c r="B20" s="680" t="s">
        <v>271</v>
      </c>
      <c r="C20" s="681"/>
      <c r="D20" s="681"/>
      <c r="E20" s="681"/>
      <c r="F20" s="681"/>
      <c r="G20" s="681"/>
      <c r="H20" s="681"/>
      <c r="I20" s="681"/>
      <c r="J20" s="681"/>
      <c r="K20" s="681"/>
      <c r="L20" s="681"/>
      <c r="M20" s="681"/>
      <c r="N20" s="681"/>
      <c r="O20" s="681"/>
      <c r="P20" s="681"/>
      <c r="Q20" s="682"/>
      <c r="R20" s="683">
        <v>65</v>
      </c>
      <c r="S20" s="684"/>
      <c r="T20" s="684"/>
      <c r="U20" s="684"/>
      <c r="V20" s="684"/>
      <c r="W20" s="684"/>
      <c r="X20" s="684"/>
      <c r="Y20" s="685"/>
      <c r="Z20" s="686">
        <v>0</v>
      </c>
      <c r="AA20" s="686"/>
      <c r="AB20" s="686"/>
      <c r="AC20" s="686"/>
      <c r="AD20" s="687">
        <v>65</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13370</v>
      </c>
      <c r="BH20" s="684"/>
      <c r="BI20" s="684"/>
      <c r="BJ20" s="684"/>
      <c r="BK20" s="684"/>
      <c r="BL20" s="684"/>
      <c r="BM20" s="684"/>
      <c r="BN20" s="685"/>
      <c r="BO20" s="686">
        <v>4.8</v>
      </c>
      <c r="BP20" s="686"/>
      <c r="BQ20" s="686"/>
      <c r="BR20" s="686"/>
      <c r="BS20" s="692" t="s">
        <v>135</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4494071</v>
      </c>
      <c r="CS20" s="684"/>
      <c r="CT20" s="684"/>
      <c r="CU20" s="684"/>
      <c r="CV20" s="684"/>
      <c r="CW20" s="684"/>
      <c r="CX20" s="684"/>
      <c r="CY20" s="685"/>
      <c r="CZ20" s="686">
        <v>100</v>
      </c>
      <c r="DA20" s="686"/>
      <c r="DB20" s="686"/>
      <c r="DC20" s="686"/>
      <c r="DD20" s="692">
        <v>596426</v>
      </c>
      <c r="DE20" s="684"/>
      <c r="DF20" s="684"/>
      <c r="DG20" s="684"/>
      <c r="DH20" s="684"/>
      <c r="DI20" s="684"/>
      <c r="DJ20" s="684"/>
      <c r="DK20" s="684"/>
      <c r="DL20" s="684"/>
      <c r="DM20" s="684"/>
      <c r="DN20" s="684"/>
      <c r="DO20" s="684"/>
      <c r="DP20" s="685"/>
      <c r="DQ20" s="692">
        <v>2702993</v>
      </c>
      <c r="DR20" s="684"/>
      <c r="DS20" s="684"/>
      <c r="DT20" s="684"/>
      <c r="DU20" s="684"/>
      <c r="DV20" s="684"/>
      <c r="DW20" s="684"/>
      <c r="DX20" s="684"/>
      <c r="DY20" s="684"/>
      <c r="DZ20" s="684"/>
      <c r="EA20" s="684"/>
      <c r="EB20" s="684"/>
      <c r="EC20" s="693"/>
    </row>
    <row r="21" spans="2:133" ht="11.25" customHeight="1">
      <c r="B21" s="680" t="s">
        <v>274</v>
      </c>
      <c r="C21" s="681"/>
      <c r="D21" s="681"/>
      <c r="E21" s="681"/>
      <c r="F21" s="681"/>
      <c r="G21" s="681"/>
      <c r="H21" s="681"/>
      <c r="I21" s="681"/>
      <c r="J21" s="681"/>
      <c r="K21" s="681"/>
      <c r="L21" s="681"/>
      <c r="M21" s="681"/>
      <c r="N21" s="681"/>
      <c r="O21" s="681"/>
      <c r="P21" s="681"/>
      <c r="Q21" s="682"/>
      <c r="R21" s="683">
        <v>4228</v>
      </c>
      <c r="S21" s="684"/>
      <c r="T21" s="684"/>
      <c r="U21" s="684"/>
      <c r="V21" s="684"/>
      <c r="W21" s="684"/>
      <c r="X21" s="684"/>
      <c r="Y21" s="685"/>
      <c r="Z21" s="686">
        <v>0.1</v>
      </c>
      <c r="AA21" s="686"/>
      <c r="AB21" s="686"/>
      <c r="AC21" s="686"/>
      <c r="AD21" s="687">
        <v>4228</v>
      </c>
      <c r="AE21" s="687"/>
      <c r="AF21" s="687"/>
      <c r="AG21" s="687"/>
      <c r="AH21" s="687"/>
      <c r="AI21" s="687"/>
      <c r="AJ21" s="687"/>
      <c r="AK21" s="687"/>
      <c r="AL21" s="688">
        <v>0.2</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13370</v>
      </c>
      <c r="BH21" s="684"/>
      <c r="BI21" s="684"/>
      <c r="BJ21" s="684"/>
      <c r="BK21" s="684"/>
      <c r="BL21" s="684"/>
      <c r="BM21" s="684"/>
      <c r="BN21" s="685"/>
      <c r="BO21" s="686">
        <v>4.8</v>
      </c>
      <c r="BP21" s="686"/>
      <c r="BQ21" s="686"/>
      <c r="BR21" s="686"/>
      <c r="BS21" s="692" t="s">
        <v>135</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c r="B22" s="680" t="s">
        <v>276</v>
      </c>
      <c r="C22" s="681"/>
      <c r="D22" s="681"/>
      <c r="E22" s="681"/>
      <c r="F22" s="681"/>
      <c r="G22" s="681"/>
      <c r="H22" s="681"/>
      <c r="I22" s="681"/>
      <c r="J22" s="681"/>
      <c r="K22" s="681"/>
      <c r="L22" s="681"/>
      <c r="M22" s="681"/>
      <c r="N22" s="681"/>
      <c r="O22" s="681"/>
      <c r="P22" s="681"/>
      <c r="Q22" s="682"/>
      <c r="R22" s="683">
        <v>2260219</v>
      </c>
      <c r="S22" s="684"/>
      <c r="T22" s="684"/>
      <c r="U22" s="684"/>
      <c r="V22" s="684"/>
      <c r="W22" s="684"/>
      <c r="X22" s="684"/>
      <c r="Y22" s="685"/>
      <c r="Z22" s="686">
        <v>49.9</v>
      </c>
      <c r="AA22" s="686"/>
      <c r="AB22" s="686"/>
      <c r="AC22" s="686"/>
      <c r="AD22" s="687">
        <v>1973872</v>
      </c>
      <c r="AE22" s="687"/>
      <c r="AF22" s="687"/>
      <c r="AG22" s="687"/>
      <c r="AH22" s="687"/>
      <c r="AI22" s="687"/>
      <c r="AJ22" s="687"/>
      <c r="AK22" s="687"/>
      <c r="AL22" s="688">
        <v>83.7</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235</v>
      </c>
      <c r="BH22" s="684"/>
      <c r="BI22" s="684"/>
      <c r="BJ22" s="684"/>
      <c r="BK22" s="684"/>
      <c r="BL22" s="684"/>
      <c r="BM22" s="684"/>
      <c r="BN22" s="685"/>
      <c r="BO22" s="686" t="s">
        <v>135</v>
      </c>
      <c r="BP22" s="686"/>
      <c r="BQ22" s="686"/>
      <c r="BR22" s="686"/>
      <c r="BS22" s="692" t="s">
        <v>135</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279</v>
      </c>
      <c r="C23" s="681"/>
      <c r="D23" s="681"/>
      <c r="E23" s="681"/>
      <c r="F23" s="681"/>
      <c r="G23" s="681"/>
      <c r="H23" s="681"/>
      <c r="I23" s="681"/>
      <c r="J23" s="681"/>
      <c r="K23" s="681"/>
      <c r="L23" s="681"/>
      <c r="M23" s="681"/>
      <c r="N23" s="681"/>
      <c r="O23" s="681"/>
      <c r="P23" s="681"/>
      <c r="Q23" s="682"/>
      <c r="R23" s="683">
        <v>1973872</v>
      </c>
      <c r="S23" s="684"/>
      <c r="T23" s="684"/>
      <c r="U23" s="684"/>
      <c r="V23" s="684"/>
      <c r="W23" s="684"/>
      <c r="X23" s="684"/>
      <c r="Y23" s="685"/>
      <c r="Z23" s="686">
        <v>43.6</v>
      </c>
      <c r="AA23" s="686"/>
      <c r="AB23" s="686"/>
      <c r="AC23" s="686"/>
      <c r="AD23" s="687">
        <v>1973872</v>
      </c>
      <c r="AE23" s="687"/>
      <c r="AF23" s="687"/>
      <c r="AG23" s="687"/>
      <c r="AH23" s="687"/>
      <c r="AI23" s="687"/>
      <c r="AJ23" s="687"/>
      <c r="AK23" s="687"/>
      <c r="AL23" s="688">
        <v>83.7</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134</v>
      </c>
      <c r="BH23" s="684"/>
      <c r="BI23" s="684"/>
      <c r="BJ23" s="684"/>
      <c r="BK23" s="684"/>
      <c r="BL23" s="684"/>
      <c r="BM23" s="684"/>
      <c r="BN23" s="685"/>
      <c r="BO23" s="686" t="s">
        <v>134</v>
      </c>
      <c r="BP23" s="686"/>
      <c r="BQ23" s="686"/>
      <c r="BR23" s="686"/>
      <c r="BS23" s="692" t="s">
        <v>135</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6" t="s">
        <v>284</v>
      </c>
      <c r="DM23" s="717"/>
      <c r="DN23" s="717"/>
      <c r="DO23" s="717"/>
      <c r="DP23" s="717"/>
      <c r="DQ23" s="717"/>
      <c r="DR23" s="717"/>
      <c r="DS23" s="717"/>
      <c r="DT23" s="717"/>
      <c r="DU23" s="717"/>
      <c r="DV23" s="718"/>
      <c r="DW23" s="665" t="s">
        <v>285</v>
      </c>
      <c r="DX23" s="666"/>
      <c r="DY23" s="666"/>
      <c r="DZ23" s="666"/>
      <c r="EA23" s="666"/>
      <c r="EB23" s="666"/>
      <c r="EC23" s="667"/>
    </row>
    <row r="24" spans="2:133" ht="11.25" customHeight="1">
      <c r="B24" s="680" t="s">
        <v>286</v>
      </c>
      <c r="C24" s="681"/>
      <c r="D24" s="681"/>
      <c r="E24" s="681"/>
      <c r="F24" s="681"/>
      <c r="G24" s="681"/>
      <c r="H24" s="681"/>
      <c r="I24" s="681"/>
      <c r="J24" s="681"/>
      <c r="K24" s="681"/>
      <c r="L24" s="681"/>
      <c r="M24" s="681"/>
      <c r="N24" s="681"/>
      <c r="O24" s="681"/>
      <c r="P24" s="681"/>
      <c r="Q24" s="682"/>
      <c r="R24" s="683">
        <v>286347</v>
      </c>
      <c r="S24" s="684"/>
      <c r="T24" s="684"/>
      <c r="U24" s="684"/>
      <c r="V24" s="684"/>
      <c r="W24" s="684"/>
      <c r="X24" s="684"/>
      <c r="Y24" s="685"/>
      <c r="Z24" s="686">
        <v>6.3</v>
      </c>
      <c r="AA24" s="686"/>
      <c r="AB24" s="686"/>
      <c r="AC24" s="686"/>
      <c r="AD24" s="687" t="s">
        <v>135</v>
      </c>
      <c r="AE24" s="687"/>
      <c r="AF24" s="687"/>
      <c r="AG24" s="687"/>
      <c r="AH24" s="687"/>
      <c r="AI24" s="687"/>
      <c r="AJ24" s="687"/>
      <c r="AK24" s="687"/>
      <c r="AL24" s="688" t="s">
        <v>134</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134</v>
      </c>
      <c r="BH24" s="684"/>
      <c r="BI24" s="684"/>
      <c r="BJ24" s="684"/>
      <c r="BK24" s="684"/>
      <c r="BL24" s="684"/>
      <c r="BM24" s="684"/>
      <c r="BN24" s="685"/>
      <c r="BO24" s="686" t="s">
        <v>235</v>
      </c>
      <c r="BP24" s="686"/>
      <c r="BQ24" s="686"/>
      <c r="BR24" s="686"/>
      <c r="BS24" s="692" t="s">
        <v>235</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1429563</v>
      </c>
      <c r="CS24" s="673"/>
      <c r="CT24" s="673"/>
      <c r="CU24" s="673"/>
      <c r="CV24" s="673"/>
      <c r="CW24" s="673"/>
      <c r="CX24" s="673"/>
      <c r="CY24" s="674"/>
      <c r="CZ24" s="677">
        <v>31.8</v>
      </c>
      <c r="DA24" s="678"/>
      <c r="DB24" s="678"/>
      <c r="DC24" s="697"/>
      <c r="DD24" s="719">
        <v>1120574</v>
      </c>
      <c r="DE24" s="673"/>
      <c r="DF24" s="673"/>
      <c r="DG24" s="673"/>
      <c r="DH24" s="673"/>
      <c r="DI24" s="673"/>
      <c r="DJ24" s="673"/>
      <c r="DK24" s="674"/>
      <c r="DL24" s="719">
        <v>1107140</v>
      </c>
      <c r="DM24" s="673"/>
      <c r="DN24" s="673"/>
      <c r="DO24" s="673"/>
      <c r="DP24" s="673"/>
      <c r="DQ24" s="673"/>
      <c r="DR24" s="673"/>
      <c r="DS24" s="673"/>
      <c r="DT24" s="673"/>
      <c r="DU24" s="673"/>
      <c r="DV24" s="674"/>
      <c r="DW24" s="677">
        <v>45.8</v>
      </c>
      <c r="DX24" s="678"/>
      <c r="DY24" s="678"/>
      <c r="DZ24" s="678"/>
      <c r="EA24" s="678"/>
      <c r="EB24" s="678"/>
      <c r="EC24" s="679"/>
    </row>
    <row r="25" spans="2:133" ht="11.25" customHeight="1">
      <c r="B25" s="680" t="s">
        <v>289</v>
      </c>
      <c r="C25" s="681"/>
      <c r="D25" s="681"/>
      <c r="E25" s="681"/>
      <c r="F25" s="681"/>
      <c r="G25" s="681"/>
      <c r="H25" s="681"/>
      <c r="I25" s="681"/>
      <c r="J25" s="681"/>
      <c r="K25" s="681"/>
      <c r="L25" s="681"/>
      <c r="M25" s="681"/>
      <c r="N25" s="681"/>
      <c r="O25" s="681"/>
      <c r="P25" s="681"/>
      <c r="Q25" s="682"/>
      <c r="R25" s="683" t="s">
        <v>134</v>
      </c>
      <c r="S25" s="684"/>
      <c r="T25" s="684"/>
      <c r="U25" s="684"/>
      <c r="V25" s="684"/>
      <c r="W25" s="684"/>
      <c r="X25" s="684"/>
      <c r="Y25" s="685"/>
      <c r="Z25" s="686" t="s">
        <v>135</v>
      </c>
      <c r="AA25" s="686"/>
      <c r="AB25" s="686"/>
      <c r="AC25" s="686"/>
      <c r="AD25" s="687" t="s">
        <v>135</v>
      </c>
      <c r="AE25" s="687"/>
      <c r="AF25" s="687"/>
      <c r="AG25" s="687"/>
      <c r="AH25" s="687"/>
      <c r="AI25" s="687"/>
      <c r="AJ25" s="687"/>
      <c r="AK25" s="687"/>
      <c r="AL25" s="688" t="s">
        <v>135</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135</v>
      </c>
      <c r="BH25" s="684"/>
      <c r="BI25" s="684"/>
      <c r="BJ25" s="684"/>
      <c r="BK25" s="684"/>
      <c r="BL25" s="684"/>
      <c r="BM25" s="684"/>
      <c r="BN25" s="685"/>
      <c r="BO25" s="686" t="s">
        <v>235</v>
      </c>
      <c r="BP25" s="686"/>
      <c r="BQ25" s="686"/>
      <c r="BR25" s="686"/>
      <c r="BS25" s="692" t="s">
        <v>135</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562671</v>
      </c>
      <c r="CS25" s="708"/>
      <c r="CT25" s="708"/>
      <c r="CU25" s="708"/>
      <c r="CV25" s="708"/>
      <c r="CW25" s="708"/>
      <c r="CX25" s="708"/>
      <c r="CY25" s="709"/>
      <c r="CZ25" s="688">
        <v>12.5</v>
      </c>
      <c r="DA25" s="720"/>
      <c r="DB25" s="720"/>
      <c r="DC25" s="722"/>
      <c r="DD25" s="692">
        <v>427256</v>
      </c>
      <c r="DE25" s="708"/>
      <c r="DF25" s="708"/>
      <c r="DG25" s="708"/>
      <c r="DH25" s="708"/>
      <c r="DI25" s="708"/>
      <c r="DJ25" s="708"/>
      <c r="DK25" s="709"/>
      <c r="DL25" s="692">
        <v>415665</v>
      </c>
      <c r="DM25" s="708"/>
      <c r="DN25" s="708"/>
      <c r="DO25" s="708"/>
      <c r="DP25" s="708"/>
      <c r="DQ25" s="708"/>
      <c r="DR25" s="708"/>
      <c r="DS25" s="708"/>
      <c r="DT25" s="708"/>
      <c r="DU25" s="708"/>
      <c r="DV25" s="709"/>
      <c r="DW25" s="688">
        <v>17.2</v>
      </c>
      <c r="DX25" s="720"/>
      <c r="DY25" s="720"/>
      <c r="DZ25" s="720"/>
      <c r="EA25" s="720"/>
      <c r="EB25" s="720"/>
      <c r="EC25" s="721"/>
    </row>
    <row r="26" spans="2:133" ht="11.25" customHeight="1">
      <c r="B26" s="680" t="s">
        <v>292</v>
      </c>
      <c r="C26" s="681"/>
      <c r="D26" s="681"/>
      <c r="E26" s="681"/>
      <c r="F26" s="681"/>
      <c r="G26" s="681"/>
      <c r="H26" s="681"/>
      <c r="I26" s="681"/>
      <c r="J26" s="681"/>
      <c r="K26" s="681"/>
      <c r="L26" s="681"/>
      <c r="M26" s="681"/>
      <c r="N26" s="681"/>
      <c r="O26" s="681"/>
      <c r="P26" s="681"/>
      <c r="Q26" s="682"/>
      <c r="R26" s="683">
        <v>2625919</v>
      </c>
      <c r="S26" s="684"/>
      <c r="T26" s="684"/>
      <c r="U26" s="684"/>
      <c r="V26" s="684"/>
      <c r="W26" s="684"/>
      <c r="X26" s="684"/>
      <c r="Y26" s="685"/>
      <c r="Z26" s="686">
        <v>57.9</v>
      </c>
      <c r="AA26" s="686"/>
      <c r="AB26" s="686"/>
      <c r="AC26" s="686"/>
      <c r="AD26" s="687">
        <v>2339572</v>
      </c>
      <c r="AE26" s="687"/>
      <c r="AF26" s="687"/>
      <c r="AG26" s="687"/>
      <c r="AH26" s="687"/>
      <c r="AI26" s="687"/>
      <c r="AJ26" s="687"/>
      <c r="AK26" s="687"/>
      <c r="AL26" s="688">
        <v>99.2</v>
      </c>
      <c r="AM26" s="689"/>
      <c r="AN26" s="689"/>
      <c r="AO26" s="690"/>
      <c r="AP26" s="702" t="s">
        <v>293</v>
      </c>
      <c r="AQ26" s="723"/>
      <c r="AR26" s="723"/>
      <c r="AS26" s="723"/>
      <c r="AT26" s="723"/>
      <c r="AU26" s="723"/>
      <c r="AV26" s="723"/>
      <c r="AW26" s="723"/>
      <c r="AX26" s="723"/>
      <c r="AY26" s="723"/>
      <c r="AZ26" s="723"/>
      <c r="BA26" s="723"/>
      <c r="BB26" s="723"/>
      <c r="BC26" s="723"/>
      <c r="BD26" s="723"/>
      <c r="BE26" s="723"/>
      <c r="BF26" s="704"/>
      <c r="BG26" s="683" t="s">
        <v>235</v>
      </c>
      <c r="BH26" s="684"/>
      <c r="BI26" s="684"/>
      <c r="BJ26" s="684"/>
      <c r="BK26" s="684"/>
      <c r="BL26" s="684"/>
      <c r="BM26" s="684"/>
      <c r="BN26" s="685"/>
      <c r="BO26" s="686" t="s">
        <v>135</v>
      </c>
      <c r="BP26" s="686"/>
      <c r="BQ26" s="686"/>
      <c r="BR26" s="686"/>
      <c r="BS26" s="692" t="s">
        <v>235</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322517</v>
      </c>
      <c r="CS26" s="684"/>
      <c r="CT26" s="684"/>
      <c r="CU26" s="684"/>
      <c r="CV26" s="684"/>
      <c r="CW26" s="684"/>
      <c r="CX26" s="684"/>
      <c r="CY26" s="685"/>
      <c r="CZ26" s="688">
        <v>7.2</v>
      </c>
      <c r="DA26" s="720"/>
      <c r="DB26" s="720"/>
      <c r="DC26" s="722"/>
      <c r="DD26" s="692">
        <v>240907</v>
      </c>
      <c r="DE26" s="684"/>
      <c r="DF26" s="684"/>
      <c r="DG26" s="684"/>
      <c r="DH26" s="684"/>
      <c r="DI26" s="684"/>
      <c r="DJ26" s="684"/>
      <c r="DK26" s="685"/>
      <c r="DL26" s="692" t="s">
        <v>134</v>
      </c>
      <c r="DM26" s="684"/>
      <c r="DN26" s="684"/>
      <c r="DO26" s="684"/>
      <c r="DP26" s="684"/>
      <c r="DQ26" s="684"/>
      <c r="DR26" s="684"/>
      <c r="DS26" s="684"/>
      <c r="DT26" s="684"/>
      <c r="DU26" s="684"/>
      <c r="DV26" s="685"/>
      <c r="DW26" s="688" t="s">
        <v>135</v>
      </c>
      <c r="DX26" s="720"/>
      <c r="DY26" s="720"/>
      <c r="DZ26" s="720"/>
      <c r="EA26" s="720"/>
      <c r="EB26" s="720"/>
      <c r="EC26" s="721"/>
    </row>
    <row r="27" spans="2:133" ht="11.25" customHeight="1">
      <c r="B27" s="680" t="s">
        <v>295</v>
      </c>
      <c r="C27" s="681"/>
      <c r="D27" s="681"/>
      <c r="E27" s="681"/>
      <c r="F27" s="681"/>
      <c r="G27" s="681"/>
      <c r="H27" s="681"/>
      <c r="I27" s="681"/>
      <c r="J27" s="681"/>
      <c r="K27" s="681"/>
      <c r="L27" s="681"/>
      <c r="M27" s="681"/>
      <c r="N27" s="681"/>
      <c r="O27" s="681"/>
      <c r="P27" s="681"/>
      <c r="Q27" s="682"/>
      <c r="R27" s="683" t="s">
        <v>135</v>
      </c>
      <c r="S27" s="684"/>
      <c r="T27" s="684"/>
      <c r="U27" s="684"/>
      <c r="V27" s="684"/>
      <c r="W27" s="684"/>
      <c r="X27" s="684"/>
      <c r="Y27" s="685"/>
      <c r="Z27" s="686" t="s">
        <v>135</v>
      </c>
      <c r="AA27" s="686"/>
      <c r="AB27" s="686"/>
      <c r="AC27" s="686"/>
      <c r="AD27" s="687" t="s">
        <v>135</v>
      </c>
      <c r="AE27" s="687"/>
      <c r="AF27" s="687"/>
      <c r="AG27" s="687"/>
      <c r="AH27" s="687"/>
      <c r="AI27" s="687"/>
      <c r="AJ27" s="687"/>
      <c r="AK27" s="687"/>
      <c r="AL27" s="688" t="s">
        <v>235</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277488</v>
      </c>
      <c r="BH27" s="684"/>
      <c r="BI27" s="684"/>
      <c r="BJ27" s="684"/>
      <c r="BK27" s="684"/>
      <c r="BL27" s="684"/>
      <c r="BM27" s="684"/>
      <c r="BN27" s="685"/>
      <c r="BO27" s="686">
        <v>100</v>
      </c>
      <c r="BP27" s="686"/>
      <c r="BQ27" s="686"/>
      <c r="BR27" s="686"/>
      <c r="BS27" s="692">
        <v>2176</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106588</v>
      </c>
      <c r="CS27" s="708"/>
      <c r="CT27" s="708"/>
      <c r="CU27" s="708"/>
      <c r="CV27" s="708"/>
      <c r="CW27" s="708"/>
      <c r="CX27" s="708"/>
      <c r="CY27" s="709"/>
      <c r="CZ27" s="688">
        <v>2.4</v>
      </c>
      <c r="DA27" s="720"/>
      <c r="DB27" s="720"/>
      <c r="DC27" s="722"/>
      <c r="DD27" s="692">
        <v>31631</v>
      </c>
      <c r="DE27" s="708"/>
      <c r="DF27" s="708"/>
      <c r="DG27" s="708"/>
      <c r="DH27" s="708"/>
      <c r="DI27" s="708"/>
      <c r="DJ27" s="708"/>
      <c r="DK27" s="709"/>
      <c r="DL27" s="692">
        <v>29788</v>
      </c>
      <c r="DM27" s="708"/>
      <c r="DN27" s="708"/>
      <c r="DO27" s="708"/>
      <c r="DP27" s="708"/>
      <c r="DQ27" s="708"/>
      <c r="DR27" s="708"/>
      <c r="DS27" s="708"/>
      <c r="DT27" s="708"/>
      <c r="DU27" s="708"/>
      <c r="DV27" s="709"/>
      <c r="DW27" s="688">
        <v>1.2</v>
      </c>
      <c r="DX27" s="720"/>
      <c r="DY27" s="720"/>
      <c r="DZ27" s="720"/>
      <c r="EA27" s="720"/>
      <c r="EB27" s="720"/>
      <c r="EC27" s="721"/>
    </row>
    <row r="28" spans="2:133" ht="11.25" customHeight="1">
      <c r="B28" s="680" t="s">
        <v>298</v>
      </c>
      <c r="C28" s="681"/>
      <c r="D28" s="681"/>
      <c r="E28" s="681"/>
      <c r="F28" s="681"/>
      <c r="G28" s="681"/>
      <c r="H28" s="681"/>
      <c r="I28" s="681"/>
      <c r="J28" s="681"/>
      <c r="K28" s="681"/>
      <c r="L28" s="681"/>
      <c r="M28" s="681"/>
      <c r="N28" s="681"/>
      <c r="O28" s="681"/>
      <c r="P28" s="681"/>
      <c r="Q28" s="682"/>
      <c r="R28" s="683">
        <v>13378</v>
      </c>
      <c r="S28" s="684"/>
      <c r="T28" s="684"/>
      <c r="U28" s="684"/>
      <c r="V28" s="684"/>
      <c r="W28" s="684"/>
      <c r="X28" s="684"/>
      <c r="Y28" s="685"/>
      <c r="Z28" s="686">
        <v>0.3</v>
      </c>
      <c r="AA28" s="686"/>
      <c r="AB28" s="686"/>
      <c r="AC28" s="686"/>
      <c r="AD28" s="687">
        <v>22</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760304</v>
      </c>
      <c r="CS28" s="684"/>
      <c r="CT28" s="684"/>
      <c r="CU28" s="684"/>
      <c r="CV28" s="684"/>
      <c r="CW28" s="684"/>
      <c r="CX28" s="684"/>
      <c r="CY28" s="685"/>
      <c r="CZ28" s="688">
        <v>16.899999999999999</v>
      </c>
      <c r="DA28" s="720"/>
      <c r="DB28" s="720"/>
      <c r="DC28" s="722"/>
      <c r="DD28" s="692">
        <v>661687</v>
      </c>
      <c r="DE28" s="684"/>
      <c r="DF28" s="684"/>
      <c r="DG28" s="684"/>
      <c r="DH28" s="684"/>
      <c r="DI28" s="684"/>
      <c r="DJ28" s="684"/>
      <c r="DK28" s="685"/>
      <c r="DL28" s="692">
        <v>661687</v>
      </c>
      <c r="DM28" s="684"/>
      <c r="DN28" s="684"/>
      <c r="DO28" s="684"/>
      <c r="DP28" s="684"/>
      <c r="DQ28" s="684"/>
      <c r="DR28" s="684"/>
      <c r="DS28" s="684"/>
      <c r="DT28" s="684"/>
      <c r="DU28" s="684"/>
      <c r="DV28" s="685"/>
      <c r="DW28" s="688">
        <v>27.3</v>
      </c>
      <c r="DX28" s="720"/>
      <c r="DY28" s="720"/>
      <c r="DZ28" s="720"/>
      <c r="EA28" s="720"/>
      <c r="EB28" s="720"/>
      <c r="EC28" s="721"/>
    </row>
    <row r="29" spans="2:133" ht="11.25" customHeight="1">
      <c r="B29" s="680" t="s">
        <v>300</v>
      </c>
      <c r="C29" s="681"/>
      <c r="D29" s="681"/>
      <c r="E29" s="681"/>
      <c r="F29" s="681"/>
      <c r="G29" s="681"/>
      <c r="H29" s="681"/>
      <c r="I29" s="681"/>
      <c r="J29" s="681"/>
      <c r="K29" s="681"/>
      <c r="L29" s="681"/>
      <c r="M29" s="681"/>
      <c r="N29" s="681"/>
      <c r="O29" s="681"/>
      <c r="P29" s="681"/>
      <c r="Q29" s="682"/>
      <c r="R29" s="683">
        <v>109177</v>
      </c>
      <c r="S29" s="684"/>
      <c r="T29" s="684"/>
      <c r="U29" s="684"/>
      <c r="V29" s="684"/>
      <c r="W29" s="684"/>
      <c r="X29" s="684"/>
      <c r="Y29" s="685"/>
      <c r="Z29" s="686">
        <v>2.4</v>
      </c>
      <c r="AA29" s="686"/>
      <c r="AB29" s="686"/>
      <c r="AC29" s="686"/>
      <c r="AD29" s="687">
        <v>4634</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301</v>
      </c>
      <c r="CE29" s="730"/>
      <c r="CF29" s="698" t="s">
        <v>302</v>
      </c>
      <c r="CG29" s="699"/>
      <c r="CH29" s="699"/>
      <c r="CI29" s="699"/>
      <c r="CJ29" s="699"/>
      <c r="CK29" s="699"/>
      <c r="CL29" s="699"/>
      <c r="CM29" s="699"/>
      <c r="CN29" s="699"/>
      <c r="CO29" s="699"/>
      <c r="CP29" s="699"/>
      <c r="CQ29" s="700"/>
      <c r="CR29" s="683">
        <v>759979</v>
      </c>
      <c r="CS29" s="708"/>
      <c r="CT29" s="708"/>
      <c r="CU29" s="708"/>
      <c r="CV29" s="708"/>
      <c r="CW29" s="708"/>
      <c r="CX29" s="708"/>
      <c r="CY29" s="709"/>
      <c r="CZ29" s="688">
        <v>16.899999999999999</v>
      </c>
      <c r="DA29" s="720"/>
      <c r="DB29" s="720"/>
      <c r="DC29" s="722"/>
      <c r="DD29" s="692">
        <v>661362</v>
      </c>
      <c r="DE29" s="708"/>
      <c r="DF29" s="708"/>
      <c r="DG29" s="708"/>
      <c r="DH29" s="708"/>
      <c r="DI29" s="708"/>
      <c r="DJ29" s="708"/>
      <c r="DK29" s="709"/>
      <c r="DL29" s="692">
        <v>661362</v>
      </c>
      <c r="DM29" s="708"/>
      <c r="DN29" s="708"/>
      <c r="DO29" s="708"/>
      <c r="DP29" s="708"/>
      <c r="DQ29" s="708"/>
      <c r="DR29" s="708"/>
      <c r="DS29" s="708"/>
      <c r="DT29" s="708"/>
      <c r="DU29" s="708"/>
      <c r="DV29" s="709"/>
      <c r="DW29" s="688">
        <v>27.3</v>
      </c>
      <c r="DX29" s="720"/>
      <c r="DY29" s="720"/>
      <c r="DZ29" s="720"/>
      <c r="EA29" s="720"/>
      <c r="EB29" s="720"/>
      <c r="EC29" s="721"/>
    </row>
    <row r="30" spans="2:133" ht="11.25" customHeight="1">
      <c r="B30" s="680" t="s">
        <v>303</v>
      </c>
      <c r="C30" s="681"/>
      <c r="D30" s="681"/>
      <c r="E30" s="681"/>
      <c r="F30" s="681"/>
      <c r="G30" s="681"/>
      <c r="H30" s="681"/>
      <c r="I30" s="681"/>
      <c r="J30" s="681"/>
      <c r="K30" s="681"/>
      <c r="L30" s="681"/>
      <c r="M30" s="681"/>
      <c r="N30" s="681"/>
      <c r="O30" s="681"/>
      <c r="P30" s="681"/>
      <c r="Q30" s="682"/>
      <c r="R30" s="683">
        <v>4652</v>
      </c>
      <c r="S30" s="684"/>
      <c r="T30" s="684"/>
      <c r="U30" s="684"/>
      <c r="V30" s="684"/>
      <c r="W30" s="684"/>
      <c r="X30" s="684"/>
      <c r="Y30" s="685"/>
      <c r="Z30" s="686">
        <v>0.1</v>
      </c>
      <c r="AA30" s="686"/>
      <c r="AB30" s="686"/>
      <c r="AC30" s="686"/>
      <c r="AD30" s="687" t="s">
        <v>135</v>
      </c>
      <c r="AE30" s="687"/>
      <c r="AF30" s="687"/>
      <c r="AG30" s="687"/>
      <c r="AH30" s="687"/>
      <c r="AI30" s="687"/>
      <c r="AJ30" s="687"/>
      <c r="AK30" s="687"/>
      <c r="AL30" s="688" t="s">
        <v>247</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304</v>
      </c>
      <c r="BH30" s="727"/>
      <c r="BI30" s="727"/>
      <c r="BJ30" s="727"/>
      <c r="BK30" s="727"/>
      <c r="BL30" s="727"/>
      <c r="BM30" s="727"/>
      <c r="BN30" s="727"/>
      <c r="BO30" s="727"/>
      <c r="BP30" s="727"/>
      <c r="BQ30" s="728"/>
      <c r="BR30" s="662" t="s">
        <v>305</v>
      </c>
      <c r="BS30" s="727"/>
      <c r="BT30" s="727"/>
      <c r="BU30" s="727"/>
      <c r="BV30" s="727"/>
      <c r="BW30" s="727"/>
      <c r="BX30" s="727"/>
      <c r="BY30" s="727"/>
      <c r="BZ30" s="727"/>
      <c r="CA30" s="727"/>
      <c r="CB30" s="728"/>
      <c r="CD30" s="731"/>
      <c r="CE30" s="732"/>
      <c r="CF30" s="698" t="s">
        <v>306</v>
      </c>
      <c r="CG30" s="699"/>
      <c r="CH30" s="699"/>
      <c r="CI30" s="699"/>
      <c r="CJ30" s="699"/>
      <c r="CK30" s="699"/>
      <c r="CL30" s="699"/>
      <c r="CM30" s="699"/>
      <c r="CN30" s="699"/>
      <c r="CO30" s="699"/>
      <c r="CP30" s="699"/>
      <c r="CQ30" s="700"/>
      <c r="CR30" s="683">
        <v>719428</v>
      </c>
      <c r="CS30" s="684"/>
      <c r="CT30" s="684"/>
      <c r="CU30" s="684"/>
      <c r="CV30" s="684"/>
      <c r="CW30" s="684"/>
      <c r="CX30" s="684"/>
      <c r="CY30" s="685"/>
      <c r="CZ30" s="688">
        <v>16</v>
      </c>
      <c r="DA30" s="720"/>
      <c r="DB30" s="720"/>
      <c r="DC30" s="722"/>
      <c r="DD30" s="692">
        <v>621027</v>
      </c>
      <c r="DE30" s="684"/>
      <c r="DF30" s="684"/>
      <c r="DG30" s="684"/>
      <c r="DH30" s="684"/>
      <c r="DI30" s="684"/>
      <c r="DJ30" s="684"/>
      <c r="DK30" s="685"/>
      <c r="DL30" s="692">
        <v>621027</v>
      </c>
      <c r="DM30" s="684"/>
      <c r="DN30" s="684"/>
      <c r="DO30" s="684"/>
      <c r="DP30" s="684"/>
      <c r="DQ30" s="684"/>
      <c r="DR30" s="684"/>
      <c r="DS30" s="684"/>
      <c r="DT30" s="684"/>
      <c r="DU30" s="684"/>
      <c r="DV30" s="685"/>
      <c r="DW30" s="688">
        <v>25.7</v>
      </c>
      <c r="DX30" s="720"/>
      <c r="DY30" s="720"/>
      <c r="DZ30" s="720"/>
      <c r="EA30" s="720"/>
      <c r="EB30" s="720"/>
      <c r="EC30" s="721"/>
    </row>
    <row r="31" spans="2:133" ht="11.25" customHeight="1">
      <c r="B31" s="680" t="s">
        <v>307</v>
      </c>
      <c r="C31" s="681"/>
      <c r="D31" s="681"/>
      <c r="E31" s="681"/>
      <c r="F31" s="681"/>
      <c r="G31" s="681"/>
      <c r="H31" s="681"/>
      <c r="I31" s="681"/>
      <c r="J31" s="681"/>
      <c r="K31" s="681"/>
      <c r="L31" s="681"/>
      <c r="M31" s="681"/>
      <c r="N31" s="681"/>
      <c r="O31" s="681"/>
      <c r="P31" s="681"/>
      <c r="Q31" s="682"/>
      <c r="R31" s="683">
        <v>224380</v>
      </c>
      <c r="S31" s="684"/>
      <c r="T31" s="684"/>
      <c r="U31" s="684"/>
      <c r="V31" s="684"/>
      <c r="W31" s="684"/>
      <c r="X31" s="684"/>
      <c r="Y31" s="685"/>
      <c r="Z31" s="686">
        <v>5</v>
      </c>
      <c r="AA31" s="686"/>
      <c r="AB31" s="686"/>
      <c r="AC31" s="686"/>
      <c r="AD31" s="687" t="s">
        <v>235</v>
      </c>
      <c r="AE31" s="687"/>
      <c r="AF31" s="687"/>
      <c r="AG31" s="687"/>
      <c r="AH31" s="687"/>
      <c r="AI31" s="687"/>
      <c r="AJ31" s="687"/>
      <c r="AK31" s="687"/>
      <c r="AL31" s="688" t="s">
        <v>135</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39">
        <v>99.1</v>
      </c>
      <c r="BH31" s="735"/>
      <c r="BI31" s="735"/>
      <c r="BJ31" s="735"/>
      <c r="BK31" s="735"/>
      <c r="BL31" s="735"/>
      <c r="BM31" s="678">
        <v>94.9</v>
      </c>
      <c r="BN31" s="735"/>
      <c r="BO31" s="735"/>
      <c r="BP31" s="735"/>
      <c r="BQ31" s="736"/>
      <c r="BR31" s="739">
        <v>99.5</v>
      </c>
      <c r="BS31" s="735"/>
      <c r="BT31" s="735"/>
      <c r="BU31" s="735"/>
      <c r="BV31" s="735"/>
      <c r="BW31" s="735"/>
      <c r="BX31" s="678">
        <v>94.8</v>
      </c>
      <c r="BY31" s="735"/>
      <c r="BZ31" s="735"/>
      <c r="CA31" s="735"/>
      <c r="CB31" s="736"/>
      <c r="CD31" s="731"/>
      <c r="CE31" s="732"/>
      <c r="CF31" s="698" t="s">
        <v>310</v>
      </c>
      <c r="CG31" s="699"/>
      <c r="CH31" s="699"/>
      <c r="CI31" s="699"/>
      <c r="CJ31" s="699"/>
      <c r="CK31" s="699"/>
      <c r="CL31" s="699"/>
      <c r="CM31" s="699"/>
      <c r="CN31" s="699"/>
      <c r="CO31" s="699"/>
      <c r="CP31" s="699"/>
      <c r="CQ31" s="700"/>
      <c r="CR31" s="683">
        <v>40551</v>
      </c>
      <c r="CS31" s="708"/>
      <c r="CT31" s="708"/>
      <c r="CU31" s="708"/>
      <c r="CV31" s="708"/>
      <c r="CW31" s="708"/>
      <c r="CX31" s="708"/>
      <c r="CY31" s="709"/>
      <c r="CZ31" s="688">
        <v>0.9</v>
      </c>
      <c r="DA31" s="720"/>
      <c r="DB31" s="720"/>
      <c r="DC31" s="722"/>
      <c r="DD31" s="692">
        <v>40335</v>
      </c>
      <c r="DE31" s="708"/>
      <c r="DF31" s="708"/>
      <c r="DG31" s="708"/>
      <c r="DH31" s="708"/>
      <c r="DI31" s="708"/>
      <c r="DJ31" s="708"/>
      <c r="DK31" s="709"/>
      <c r="DL31" s="692">
        <v>40335</v>
      </c>
      <c r="DM31" s="708"/>
      <c r="DN31" s="708"/>
      <c r="DO31" s="708"/>
      <c r="DP31" s="708"/>
      <c r="DQ31" s="708"/>
      <c r="DR31" s="708"/>
      <c r="DS31" s="708"/>
      <c r="DT31" s="708"/>
      <c r="DU31" s="708"/>
      <c r="DV31" s="709"/>
      <c r="DW31" s="688">
        <v>1.7</v>
      </c>
      <c r="DX31" s="720"/>
      <c r="DY31" s="720"/>
      <c r="DZ31" s="720"/>
      <c r="EA31" s="720"/>
      <c r="EB31" s="720"/>
      <c r="EC31" s="721"/>
    </row>
    <row r="32" spans="2:133" ht="11.25" customHeight="1">
      <c r="B32" s="750" t="s">
        <v>311</v>
      </c>
      <c r="C32" s="751"/>
      <c r="D32" s="751"/>
      <c r="E32" s="751"/>
      <c r="F32" s="751"/>
      <c r="G32" s="751"/>
      <c r="H32" s="751"/>
      <c r="I32" s="751"/>
      <c r="J32" s="751"/>
      <c r="K32" s="751"/>
      <c r="L32" s="751"/>
      <c r="M32" s="751"/>
      <c r="N32" s="751"/>
      <c r="O32" s="751"/>
      <c r="P32" s="751"/>
      <c r="Q32" s="752"/>
      <c r="R32" s="683" t="s">
        <v>135</v>
      </c>
      <c r="S32" s="684"/>
      <c r="T32" s="684"/>
      <c r="U32" s="684"/>
      <c r="V32" s="684"/>
      <c r="W32" s="684"/>
      <c r="X32" s="684"/>
      <c r="Y32" s="685"/>
      <c r="Z32" s="686" t="s">
        <v>135</v>
      </c>
      <c r="AA32" s="686"/>
      <c r="AB32" s="686"/>
      <c r="AC32" s="686"/>
      <c r="AD32" s="687" t="s">
        <v>135</v>
      </c>
      <c r="AE32" s="687"/>
      <c r="AF32" s="687"/>
      <c r="AG32" s="687"/>
      <c r="AH32" s="687"/>
      <c r="AI32" s="687"/>
      <c r="AJ32" s="687"/>
      <c r="AK32" s="687"/>
      <c r="AL32" s="688" t="s">
        <v>135</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49">
        <v>98.7</v>
      </c>
      <c r="BH32" s="708"/>
      <c r="BI32" s="708"/>
      <c r="BJ32" s="708"/>
      <c r="BK32" s="708"/>
      <c r="BL32" s="708"/>
      <c r="BM32" s="689">
        <v>92.5</v>
      </c>
      <c r="BN32" s="737"/>
      <c r="BO32" s="737"/>
      <c r="BP32" s="737"/>
      <c r="BQ32" s="738"/>
      <c r="BR32" s="749">
        <v>99.5</v>
      </c>
      <c r="BS32" s="708"/>
      <c r="BT32" s="708"/>
      <c r="BU32" s="708"/>
      <c r="BV32" s="708"/>
      <c r="BW32" s="708"/>
      <c r="BX32" s="689">
        <v>92.5</v>
      </c>
      <c r="BY32" s="737"/>
      <c r="BZ32" s="737"/>
      <c r="CA32" s="737"/>
      <c r="CB32" s="738"/>
      <c r="CD32" s="733"/>
      <c r="CE32" s="734"/>
      <c r="CF32" s="698" t="s">
        <v>314</v>
      </c>
      <c r="CG32" s="699"/>
      <c r="CH32" s="699"/>
      <c r="CI32" s="699"/>
      <c r="CJ32" s="699"/>
      <c r="CK32" s="699"/>
      <c r="CL32" s="699"/>
      <c r="CM32" s="699"/>
      <c r="CN32" s="699"/>
      <c r="CO32" s="699"/>
      <c r="CP32" s="699"/>
      <c r="CQ32" s="700"/>
      <c r="CR32" s="683">
        <v>325</v>
      </c>
      <c r="CS32" s="684"/>
      <c r="CT32" s="684"/>
      <c r="CU32" s="684"/>
      <c r="CV32" s="684"/>
      <c r="CW32" s="684"/>
      <c r="CX32" s="684"/>
      <c r="CY32" s="685"/>
      <c r="CZ32" s="688">
        <v>0</v>
      </c>
      <c r="DA32" s="720"/>
      <c r="DB32" s="720"/>
      <c r="DC32" s="722"/>
      <c r="DD32" s="692">
        <v>325</v>
      </c>
      <c r="DE32" s="684"/>
      <c r="DF32" s="684"/>
      <c r="DG32" s="684"/>
      <c r="DH32" s="684"/>
      <c r="DI32" s="684"/>
      <c r="DJ32" s="684"/>
      <c r="DK32" s="685"/>
      <c r="DL32" s="692">
        <v>325</v>
      </c>
      <c r="DM32" s="684"/>
      <c r="DN32" s="684"/>
      <c r="DO32" s="684"/>
      <c r="DP32" s="684"/>
      <c r="DQ32" s="684"/>
      <c r="DR32" s="684"/>
      <c r="DS32" s="684"/>
      <c r="DT32" s="684"/>
      <c r="DU32" s="684"/>
      <c r="DV32" s="685"/>
      <c r="DW32" s="688">
        <v>0</v>
      </c>
      <c r="DX32" s="720"/>
      <c r="DY32" s="720"/>
      <c r="DZ32" s="720"/>
      <c r="EA32" s="720"/>
      <c r="EB32" s="720"/>
      <c r="EC32" s="721"/>
    </row>
    <row r="33" spans="2:133" ht="11.25" customHeight="1">
      <c r="B33" s="680" t="s">
        <v>315</v>
      </c>
      <c r="C33" s="681"/>
      <c r="D33" s="681"/>
      <c r="E33" s="681"/>
      <c r="F33" s="681"/>
      <c r="G33" s="681"/>
      <c r="H33" s="681"/>
      <c r="I33" s="681"/>
      <c r="J33" s="681"/>
      <c r="K33" s="681"/>
      <c r="L33" s="681"/>
      <c r="M33" s="681"/>
      <c r="N33" s="681"/>
      <c r="O33" s="681"/>
      <c r="P33" s="681"/>
      <c r="Q33" s="682"/>
      <c r="R33" s="683">
        <v>433966</v>
      </c>
      <c r="S33" s="684"/>
      <c r="T33" s="684"/>
      <c r="U33" s="684"/>
      <c r="V33" s="684"/>
      <c r="W33" s="684"/>
      <c r="X33" s="684"/>
      <c r="Y33" s="685"/>
      <c r="Z33" s="686">
        <v>9.6</v>
      </c>
      <c r="AA33" s="686"/>
      <c r="AB33" s="686"/>
      <c r="AC33" s="686"/>
      <c r="AD33" s="687" t="s">
        <v>235</v>
      </c>
      <c r="AE33" s="687"/>
      <c r="AF33" s="687"/>
      <c r="AG33" s="687"/>
      <c r="AH33" s="687"/>
      <c r="AI33" s="687"/>
      <c r="AJ33" s="687"/>
      <c r="AK33" s="687"/>
      <c r="AL33" s="688" t="s">
        <v>134</v>
      </c>
      <c r="AM33" s="689"/>
      <c r="AN33" s="689"/>
      <c r="AO33" s="690"/>
      <c r="AP33" s="744"/>
      <c r="AQ33" s="745"/>
      <c r="AR33" s="745"/>
      <c r="AS33" s="745"/>
      <c r="AT33" s="748"/>
      <c r="AU33" s="232"/>
      <c r="AV33" s="232"/>
      <c r="AW33" s="232"/>
      <c r="AX33" s="724" t="s">
        <v>316</v>
      </c>
      <c r="AY33" s="725"/>
      <c r="AZ33" s="725"/>
      <c r="BA33" s="725"/>
      <c r="BB33" s="725"/>
      <c r="BC33" s="725"/>
      <c r="BD33" s="725"/>
      <c r="BE33" s="725"/>
      <c r="BF33" s="726"/>
      <c r="BG33" s="753">
        <v>99.2</v>
      </c>
      <c r="BH33" s="754"/>
      <c r="BI33" s="754"/>
      <c r="BJ33" s="754"/>
      <c r="BK33" s="754"/>
      <c r="BL33" s="754"/>
      <c r="BM33" s="755">
        <v>95.6</v>
      </c>
      <c r="BN33" s="754"/>
      <c r="BO33" s="754"/>
      <c r="BP33" s="754"/>
      <c r="BQ33" s="756"/>
      <c r="BR33" s="753">
        <v>99.4</v>
      </c>
      <c r="BS33" s="754"/>
      <c r="BT33" s="754"/>
      <c r="BU33" s="754"/>
      <c r="BV33" s="754"/>
      <c r="BW33" s="754"/>
      <c r="BX33" s="755">
        <v>95.3</v>
      </c>
      <c r="BY33" s="754"/>
      <c r="BZ33" s="754"/>
      <c r="CA33" s="754"/>
      <c r="CB33" s="756"/>
      <c r="CD33" s="698" t="s">
        <v>317</v>
      </c>
      <c r="CE33" s="699"/>
      <c r="CF33" s="699"/>
      <c r="CG33" s="699"/>
      <c r="CH33" s="699"/>
      <c r="CI33" s="699"/>
      <c r="CJ33" s="699"/>
      <c r="CK33" s="699"/>
      <c r="CL33" s="699"/>
      <c r="CM33" s="699"/>
      <c r="CN33" s="699"/>
      <c r="CO33" s="699"/>
      <c r="CP33" s="699"/>
      <c r="CQ33" s="700"/>
      <c r="CR33" s="683">
        <v>2468082</v>
      </c>
      <c r="CS33" s="708"/>
      <c r="CT33" s="708"/>
      <c r="CU33" s="708"/>
      <c r="CV33" s="708"/>
      <c r="CW33" s="708"/>
      <c r="CX33" s="708"/>
      <c r="CY33" s="709"/>
      <c r="CZ33" s="688">
        <v>54.9</v>
      </c>
      <c r="DA33" s="720"/>
      <c r="DB33" s="720"/>
      <c r="DC33" s="722"/>
      <c r="DD33" s="692">
        <v>1489471</v>
      </c>
      <c r="DE33" s="708"/>
      <c r="DF33" s="708"/>
      <c r="DG33" s="708"/>
      <c r="DH33" s="708"/>
      <c r="DI33" s="708"/>
      <c r="DJ33" s="708"/>
      <c r="DK33" s="709"/>
      <c r="DL33" s="692">
        <v>850814</v>
      </c>
      <c r="DM33" s="708"/>
      <c r="DN33" s="708"/>
      <c r="DO33" s="708"/>
      <c r="DP33" s="708"/>
      <c r="DQ33" s="708"/>
      <c r="DR33" s="708"/>
      <c r="DS33" s="708"/>
      <c r="DT33" s="708"/>
      <c r="DU33" s="708"/>
      <c r="DV33" s="709"/>
      <c r="DW33" s="688">
        <v>35.200000000000003</v>
      </c>
      <c r="DX33" s="720"/>
      <c r="DY33" s="720"/>
      <c r="DZ33" s="720"/>
      <c r="EA33" s="720"/>
      <c r="EB33" s="720"/>
      <c r="EC33" s="721"/>
    </row>
    <row r="34" spans="2:133" ht="11.25" customHeight="1">
      <c r="B34" s="680" t="s">
        <v>318</v>
      </c>
      <c r="C34" s="681"/>
      <c r="D34" s="681"/>
      <c r="E34" s="681"/>
      <c r="F34" s="681"/>
      <c r="G34" s="681"/>
      <c r="H34" s="681"/>
      <c r="I34" s="681"/>
      <c r="J34" s="681"/>
      <c r="K34" s="681"/>
      <c r="L34" s="681"/>
      <c r="M34" s="681"/>
      <c r="N34" s="681"/>
      <c r="O34" s="681"/>
      <c r="P34" s="681"/>
      <c r="Q34" s="682"/>
      <c r="R34" s="683">
        <v>57195</v>
      </c>
      <c r="S34" s="684"/>
      <c r="T34" s="684"/>
      <c r="U34" s="684"/>
      <c r="V34" s="684"/>
      <c r="W34" s="684"/>
      <c r="X34" s="684"/>
      <c r="Y34" s="685"/>
      <c r="Z34" s="686">
        <v>1.3</v>
      </c>
      <c r="AA34" s="686"/>
      <c r="AB34" s="686"/>
      <c r="AC34" s="686"/>
      <c r="AD34" s="687">
        <v>10959</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562069</v>
      </c>
      <c r="CS34" s="684"/>
      <c r="CT34" s="684"/>
      <c r="CU34" s="684"/>
      <c r="CV34" s="684"/>
      <c r="CW34" s="684"/>
      <c r="CX34" s="684"/>
      <c r="CY34" s="685"/>
      <c r="CZ34" s="688">
        <v>12.5</v>
      </c>
      <c r="DA34" s="720"/>
      <c r="DB34" s="720"/>
      <c r="DC34" s="722"/>
      <c r="DD34" s="692">
        <v>316959</v>
      </c>
      <c r="DE34" s="684"/>
      <c r="DF34" s="684"/>
      <c r="DG34" s="684"/>
      <c r="DH34" s="684"/>
      <c r="DI34" s="684"/>
      <c r="DJ34" s="684"/>
      <c r="DK34" s="685"/>
      <c r="DL34" s="692">
        <v>296897</v>
      </c>
      <c r="DM34" s="684"/>
      <c r="DN34" s="684"/>
      <c r="DO34" s="684"/>
      <c r="DP34" s="684"/>
      <c r="DQ34" s="684"/>
      <c r="DR34" s="684"/>
      <c r="DS34" s="684"/>
      <c r="DT34" s="684"/>
      <c r="DU34" s="684"/>
      <c r="DV34" s="685"/>
      <c r="DW34" s="688">
        <v>12.3</v>
      </c>
      <c r="DX34" s="720"/>
      <c r="DY34" s="720"/>
      <c r="DZ34" s="720"/>
      <c r="EA34" s="720"/>
      <c r="EB34" s="720"/>
      <c r="EC34" s="721"/>
    </row>
    <row r="35" spans="2:133" ht="11.25" customHeight="1">
      <c r="B35" s="680" t="s">
        <v>320</v>
      </c>
      <c r="C35" s="681"/>
      <c r="D35" s="681"/>
      <c r="E35" s="681"/>
      <c r="F35" s="681"/>
      <c r="G35" s="681"/>
      <c r="H35" s="681"/>
      <c r="I35" s="681"/>
      <c r="J35" s="681"/>
      <c r="K35" s="681"/>
      <c r="L35" s="681"/>
      <c r="M35" s="681"/>
      <c r="N35" s="681"/>
      <c r="O35" s="681"/>
      <c r="P35" s="681"/>
      <c r="Q35" s="682"/>
      <c r="R35" s="683">
        <v>280196</v>
      </c>
      <c r="S35" s="684"/>
      <c r="T35" s="684"/>
      <c r="U35" s="684"/>
      <c r="V35" s="684"/>
      <c r="W35" s="684"/>
      <c r="X35" s="684"/>
      <c r="Y35" s="685"/>
      <c r="Z35" s="686">
        <v>6.2</v>
      </c>
      <c r="AA35" s="686"/>
      <c r="AB35" s="686"/>
      <c r="AC35" s="686"/>
      <c r="AD35" s="687" t="s">
        <v>235</v>
      </c>
      <c r="AE35" s="687"/>
      <c r="AF35" s="687"/>
      <c r="AG35" s="687"/>
      <c r="AH35" s="687"/>
      <c r="AI35" s="687"/>
      <c r="AJ35" s="687"/>
      <c r="AK35" s="687"/>
      <c r="AL35" s="688" t="s">
        <v>135</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126706</v>
      </c>
      <c r="CS35" s="708"/>
      <c r="CT35" s="708"/>
      <c r="CU35" s="708"/>
      <c r="CV35" s="708"/>
      <c r="CW35" s="708"/>
      <c r="CX35" s="708"/>
      <c r="CY35" s="709"/>
      <c r="CZ35" s="688">
        <v>2.8</v>
      </c>
      <c r="DA35" s="720"/>
      <c r="DB35" s="720"/>
      <c r="DC35" s="722"/>
      <c r="DD35" s="692">
        <v>80176</v>
      </c>
      <c r="DE35" s="708"/>
      <c r="DF35" s="708"/>
      <c r="DG35" s="708"/>
      <c r="DH35" s="708"/>
      <c r="DI35" s="708"/>
      <c r="DJ35" s="708"/>
      <c r="DK35" s="709"/>
      <c r="DL35" s="692">
        <v>1570</v>
      </c>
      <c r="DM35" s="708"/>
      <c r="DN35" s="708"/>
      <c r="DO35" s="708"/>
      <c r="DP35" s="708"/>
      <c r="DQ35" s="708"/>
      <c r="DR35" s="708"/>
      <c r="DS35" s="708"/>
      <c r="DT35" s="708"/>
      <c r="DU35" s="708"/>
      <c r="DV35" s="709"/>
      <c r="DW35" s="688">
        <v>0.1</v>
      </c>
      <c r="DX35" s="720"/>
      <c r="DY35" s="720"/>
      <c r="DZ35" s="720"/>
      <c r="EA35" s="720"/>
      <c r="EB35" s="720"/>
      <c r="EC35" s="721"/>
    </row>
    <row r="36" spans="2:133" ht="11.25" customHeight="1">
      <c r="B36" s="680" t="s">
        <v>324</v>
      </c>
      <c r="C36" s="681"/>
      <c r="D36" s="681"/>
      <c r="E36" s="681"/>
      <c r="F36" s="681"/>
      <c r="G36" s="681"/>
      <c r="H36" s="681"/>
      <c r="I36" s="681"/>
      <c r="J36" s="681"/>
      <c r="K36" s="681"/>
      <c r="L36" s="681"/>
      <c r="M36" s="681"/>
      <c r="N36" s="681"/>
      <c r="O36" s="681"/>
      <c r="P36" s="681"/>
      <c r="Q36" s="682"/>
      <c r="R36" s="683">
        <v>279180</v>
      </c>
      <c r="S36" s="684"/>
      <c r="T36" s="684"/>
      <c r="U36" s="684"/>
      <c r="V36" s="684"/>
      <c r="W36" s="684"/>
      <c r="X36" s="684"/>
      <c r="Y36" s="685"/>
      <c r="Z36" s="686">
        <v>6.2</v>
      </c>
      <c r="AA36" s="686"/>
      <c r="AB36" s="686"/>
      <c r="AC36" s="686"/>
      <c r="AD36" s="687" t="s">
        <v>135</v>
      </c>
      <c r="AE36" s="687"/>
      <c r="AF36" s="687"/>
      <c r="AG36" s="687"/>
      <c r="AH36" s="687"/>
      <c r="AI36" s="687"/>
      <c r="AJ36" s="687"/>
      <c r="AK36" s="687"/>
      <c r="AL36" s="688" t="s">
        <v>135</v>
      </c>
      <c r="AM36" s="689"/>
      <c r="AN36" s="689"/>
      <c r="AO36" s="690"/>
      <c r="AP36" s="235"/>
      <c r="AQ36" s="757" t="s">
        <v>325</v>
      </c>
      <c r="AR36" s="758"/>
      <c r="AS36" s="758"/>
      <c r="AT36" s="758"/>
      <c r="AU36" s="758"/>
      <c r="AV36" s="758"/>
      <c r="AW36" s="758"/>
      <c r="AX36" s="758"/>
      <c r="AY36" s="759"/>
      <c r="AZ36" s="672">
        <v>589876</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12790</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721347</v>
      </c>
      <c r="CS36" s="684"/>
      <c r="CT36" s="684"/>
      <c r="CU36" s="684"/>
      <c r="CV36" s="684"/>
      <c r="CW36" s="684"/>
      <c r="CX36" s="684"/>
      <c r="CY36" s="685"/>
      <c r="CZ36" s="688">
        <v>16.100000000000001</v>
      </c>
      <c r="DA36" s="720"/>
      <c r="DB36" s="720"/>
      <c r="DC36" s="722"/>
      <c r="DD36" s="692">
        <v>495481</v>
      </c>
      <c r="DE36" s="684"/>
      <c r="DF36" s="684"/>
      <c r="DG36" s="684"/>
      <c r="DH36" s="684"/>
      <c r="DI36" s="684"/>
      <c r="DJ36" s="684"/>
      <c r="DK36" s="685"/>
      <c r="DL36" s="692">
        <v>370098</v>
      </c>
      <c r="DM36" s="684"/>
      <c r="DN36" s="684"/>
      <c r="DO36" s="684"/>
      <c r="DP36" s="684"/>
      <c r="DQ36" s="684"/>
      <c r="DR36" s="684"/>
      <c r="DS36" s="684"/>
      <c r="DT36" s="684"/>
      <c r="DU36" s="684"/>
      <c r="DV36" s="685"/>
      <c r="DW36" s="688">
        <v>15.3</v>
      </c>
      <c r="DX36" s="720"/>
      <c r="DY36" s="720"/>
      <c r="DZ36" s="720"/>
      <c r="EA36" s="720"/>
      <c r="EB36" s="720"/>
      <c r="EC36" s="721"/>
    </row>
    <row r="37" spans="2:133" ht="11.25" customHeight="1">
      <c r="B37" s="680" t="s">
        <v>328</v>
      </c>
      <c r="C37" s="681"/>
      <c r="D37" s="681"/>
      <c r="E37" s="681"/>
      <c r="F37" s="681"/>
      <c r="G37" s="681"/>
      <c r="H37" s="681"/>
      <c r="I37" s="681"/>
      <c r="J37" s="681"/>
      <c r="K37" s="681"/>
      <c r="L37" s="681"/>
      <c r="M37" s="681"/>
      <c r="N37" s="681"/>
      <c r="O37" s="681"/>
      <c r="P37" s="681"/>
      <c r="Q37" s="682"/>
      <c r="R37" s="683">
        <v>31914</v>
      </c>
      <c r="S37" s="684"/>
      <c r="T37" s="684"/>
      <c r="U37" s="684"/>
      <c r="V37" s="684"/>
      <c r="W37" s="684"/>
      <c r="X37" s="684"/>
      <c r="Y37" s="685"/>
      <c r="Z37" s="686">
        <v>0.7</v>
      </c>
      <c r="AA37" s="686"/>
      <c r="AB37" s="686"/>
      <c r="AC37" s="686"/>
      <c r="AD37" s="687" t="s">
        <v>135</v>
      </c>
      <c r="AE37" s="687"/>
      <c r="AF37" s="687"/>
      <c r="AG37" s="687"/>
      <c r="AH37" s="687"/>
      <c r="AI37" s="687"/>
      <c r="AJ37" s="687"/>
      <c r="AK37" s="687"/>
      <c r="AL37" s="688" t="s">
        <v>235</v>
      </c>
      <c r="AM37" s="689"/>
      <c r="AN37" s="689"/>
      <c r="AO37" s="690"/>
      <c r="AQ37" s="761" t="s">
        <v>329</v>
      </c>
      <c r="AR37" s="762"/>
      <c r="AS37" s="762"/>
      <c r="AT37" s="762"/>
      <c r="AU37" s="762"/>
      <c r="AV37" s="762"/>
      <c r="AW37" s="762"/>
      <c r="AX37" s="762"/>
      <c r="AY37" s="763"/>
      <c r="AZ37" s="683">
        <v>125072</v>
      </c>
      <c r="BA37" s="684"/>
      <c r="BB37" s="684"/>
      <c r="BC37" s="684"/>
      <c r="BD37" s="708"/>
      <c r="BE37" s="708"/>
      <c r="BF37" s="738"/>
      <c r="BG37" s="698" t="s">
        <v>330</v>
      </c>
      <c r="BH37" s="699"/>
      <c r="BI37" s="699"/>
      <c r="BJ37" s="699"/>
      <c r="BK37" s="699"/>
      <c r="BL37" s="699"/>
      <c r="BM37" s="699"/>
      <c r="BN37" s="699"/>
      <c r="BO37" s="699"/>
      <c r="BP37" s="699"/>
      <c r="BQ37" s="699"/>
      <c r="BR37" s="699"/>
      <c r="BS37" s="699"/>
      <c r="BT37" s="699"/>
      <c r="BU37" s="700"/>
      <c r="BV37" s="683">
        <v>23876</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329920</v>
      </c>
      <c r="CS37" s="708"/>
      <c r="CT37" s="708"/>
      <c r="CU37" s="708"/>
      <c r="CV37" s="708"/>
      <c r="CW37" s="708"/>
      <c r="CX37" s="708"/>
      <c r="CY37" s="709"/>
      <c r="CZ37" s="688">
        <v>7.3</v>
      </c>
      <c r="DA37" s="720"/>
      <c r="DB37" s="720"/>
      <c r="DC37" s="722"/>
      <c r="DD37" s="692">
        <v>329920</v>
      </c>
      <c r="DE37" s="708"/>
      <c r="DF37" s="708"/>
      <c r="DG37" s="708"/>
      <c r="DH37" s="708"/>
      <c r="DI37" s="708"/>
      <c r="DJ37" s="708"/>
      <c r="DK37" s="709"/>
      <c r="DL37" s="692">
        <v>329920</v>
      </c>
      <c r="DM37" s="708"/>
      <c r="DN37" s="708"/>
      <c r="DO37" s="708"/>
      <c r="DP37" s="708"/>
      <c r="DQ37" s="708"/>
      <c r="DR37" s="708"/>
      <c r="DS37" s="708"/>
      <c r="DT37" s="708"/>
      <c r="DU37" s="708"/>
      <c r="DV37" s="709"/>
      <c r="DW37" s="688">
        <v>13.6</v>
      </c>
      <c r="DX37" s="720"/>
      <c r="DY37" s="720"/>
      <c r="DZ37" s="720"/>
      <c r="EA37" s="720"/>
      <c r="EB37" s="720"/>
      <c r="EC37" s="721"/>
    </row>
    <row r="38" spans="2:133" ht="11.25" customHeight="1">
      <c r="B38" s="680" t="s">
        <v>332</v>
      </c>
      <c r="C38" s="681"/>
      <c r="D38" s="681"/>
      <c r="E38" s="681"/>
      <c r="F38" s="681"/>
      <c r="G38" s="681"/>
      <c r="H38" s="681"/>
      <c r="I38" s="681"/>
      <c r="J38" s="681"/>
      <c r="K38" s="681"/>
      <c r="L38" s="681"/>
      <c r="M38" s="681"/>
      <c r="N38" s="681"/>
      <c r="O38" s="681"/>
      <c r="P38" s="681"/>
      <c r="Q38" s="682"/>
      <c r="R38" s="683">
        <v>134758</v>
      </c>
      <c r="S38" s="684"/>
      <c r="T38" s="684"/>
      <c r="U38" s="684"/>
      <c r="V38" s="684"/>
      <c r="W38" s="684"/>
      <c r="X38" s="684"/>
      <c r="Y38" s="685"/>
      <c r="Z38" s="686">
        <v>3</v>
      </c>
      <c r="AA38" s="686"/>
      <c r="AB38" s="686"/>
      <c r="AC38" s="686"/>
      <c r="AD38" s="687">
        <v>3240</v>
      </c>
      <c r="AE38" s="687"/>
      <c r="AF38" s="687"/>
      <c r="AG38" s="687"/>
      <c r="AH38" s="687"/>
      <c r="AI38" s="687"/>
      <c r="AJ38" s="687"/>
      <c r="AK38" s="687"/>
      <c r="AL38" s="688">
        <v>0.1</v>
      </c>
      <c r="AM38" s="689"/>
      <c r="AN38" s="689"/>
      <c r="AO38" s="690"/>
      <c r="AQ38" s="761" t="s">
        <v>333</v>
      </c>
      <c r="AR38" s="762"/>
      <c r="AS38" s="762"/>
      <c r="AT38" s="762"/>
      <c r="AU38" s="762"/>
      <c r="AV38" s="762"/>
      <c r="AW38" s="762"/>
      <c r="AX38" s="762"/>
      <c r="AY38" s="763"/>
      <c r="AZ38" s="683">
        <v>117917</v>
      </c>
      <c r="BA38" s="684"/>
      <c r="BB38" s="684"/>
      <c r="BC38" s="684"/>
      <c r="BD38" s="708"/>
      <c r="BE38" s="708"/>
      <c r="BF38" s="738"/>
      <c r="BG38" s="698" t="s">
        <v>334</v>
      </c>
      <c r="BH38" s="699"/>
      <c r="BI38" s="699"/>
      <c r="BJ38" s="699"/>
      <c r="BK38" s="699"/>
      <c r="BL38" s="699"/>
      <c r="BM38" s="699"/>
      <c r="BN38" s="699"/>
      <c r="BO38" s="699"/>
      <c r="BP38" s="699"/>
      <c r="BQ38" s="699"/>
      <c r="BR38" s="699"/>
      <c r="BS38" s="699"/>
      <c r="BT38" s="699"/>
      <c r="BU38" s="700"/>
      <c r="BV38" s="683">
        <v>462</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524355</v>
      </c>
      <c r="CS38" s="684"/>
      <c r="CT38" s="684"/>
      <c r="CU38" s="684"/>
      <c r="CV38" s="684"/>
      <c r="CW38" s="684"/>
      <c r="CX38" s="684"/>
      <c r="CY38" s="685"/>
      <c r="CZ38" s="688">
        <v>11.7</v>
      </c>
      <c r="DA38" s="720"/>
      <c r="DB38" s="720"/>
      <c r="DC38" s="722"/>
      <c r="DD38" s="692">
        <v>493571</v>
      </c>
      <c r="DE38" s="684"/>
      <c r="DF38" s="684"/>
      <c r="DG38" s="684"/>
      <c r="DH38" s="684"/>
      <c r="DI38" s="684"/>
      <c r="DJ38" s="684"/>
      <c r="DK38" s="685"/>
      <c r="DL38" s="692">
        <v>182249</v>
      </c>
      <c r="DM38" s="684"/>
      <c r="DN38" s="684"/>
      <c r="DO38" s="684"/>
      <c r="DP38" s="684"/>
      <c r="DQ38" s="684"/>
      <c r="DR38" s="684"/>
      <c r="DS38" s="684"/>
      <c r="DT38" s="684"/>
      <c r="DU38" s="684"/>
      <c r="DV38" s="685"/>
      <c r="DW38" s="688">
        <v>7.5</v>
      </c>
      <c r="DX38" s="720"/>
      <c r="DY38" s="720"/>
      <c r="DZ38" s="720"/>
      <c r="EA38" s="720"/>
      <c r="EB38" s="720"/>
      <c r="EC38" s="721"/>
    </row>
    <row r="39" spans="2:133" ht="11.25" customHeight="1">
      <c r="B39" s="680" t="s">
        <v>336</v>
      </c>
      <c r="C39" s="681"/>
      <c r="D39" s="681"/>
      <c r="E39" s="681"/>
      <c r="F39" s="681"/>
      <c r="G39" s="681"/>
      <c r="H39" s="681"/>
      <c r="I39" s="681"/>
      <c r="J39" s="681"/>
      <c r="K39" s="681"/>
      <c r="L39" s="681"/>
      <c r="M39" s="681"/>
      <c r="N39" s="681"/>
      <c r="O39" s="681"/>
      <c r="P39" s="681"/>
      <c r="Q39" s="682"/>
      <c r="R39" s="683">
        <v>337095</v>
      </c>
      <c r="S39" s="684"/>
      <c r="T39" s="684"/>
      <c r="U39" s="684"/>
      <c r="V39" s="684"/>
      <c r="W39" s="684"/>
      <c r="X39" s="684"/>
      <c r="Y39" s="685"/>
      <c r="Z39" s="686">
        <v>7.4</v>
      </c>
      <c r="AA39" s="686"/>
      <c r="AB39" s="686"/>
      <c r="AC39" s="686"/>
      <c r="AD39" s="687" t="s">
        <v>235</v>
      </c>
      <c r="AE39" s="687"/>
      <c r="AF39" s="687"/>
      <c r="AG39" s="687"/>
      <c r="AH39" s="687"/>
      <c r="AI39" s="687"/>
      <c r="AJ39" s="687"/>
      <c r="AK39" s="687"/>
      <c r="AL39" s="688" t="s">
        <v>235</v>
      </c>
      <c r="AM39" s="689"/>
      <c r="AN39" s="689"/>
      <c r="AO39" s="690"/>
      <c r="AQ39" s="761" t="s">
        <v>337</v>
      </c>
      <c r="AR39" s="762"/>
      <c r="AS39" s="762"/>
      <c r="AT39" s="762"/>
      <c r="AU39" s="762"/>
      <c r="AV39" s="762"/>
      <c r="AW39" s="762"/>
      <c r="AX39" s="762"/>
      <c r="AY39" s="763"/>
      <c r="AZ39" s="683">
        <v>65521</v>
      </c>
      <c r="BA39" s="684"/>
      <c r="BB39" s="684"/>
      <c r="BC39" s="684"/>
      <c r="BD39" s="708"/>
      <c r="BE39" s="708"/>
      <c r="BF39" s="738"/>
      <c r="BG39" s="698" t="s">
        <v>338</v>
      </c>
      <c r="BH39" s="699"/>
      <c r="BI39" s="699"/>
      <c r="BJ39" s="699"/>
      <c r="BK39" s="699"/>
      <c r="BL39" s="699"/>
      <c r="BM39" s="699"/>
      <c r="BN39" s="699"/>
      <c r="BO39" s="699"/>
      <c r="BP39" s="699"/>
      <c r="BQ39" s="699"/>
      <c r="BR39" s="699"/>
      <c r="BS39" s="699"/>
      <c r="BT39" s="699"/>
      <c r="BU39" s="700"/>
      <c r="BV39" s="683">
        <v>754</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467925</v>
      </c>
      <c r="CS39" s="708"/>
      <c r="CT39" s="708"/>
      <c r="CU39" s="708"/>
      <c r="CV39" s="708"/>
      <c r="CW39" s="708"/>
      <c r="CX39" s="708"/>
      <c r="CY39" s="709"/>
      <c r="CZ39" s="688">
        <v>10.4</v>
      </c>
      <c r="DA39" s="720"/>
      <c r="DB39" s="720"/>
      <c r="DC39" s="722"/>
      <c r="DD39" s="692">
        <v>103284</v>
      </c>
      <c r="DE39" s="708"/>
      <c r="DF39" s="708"/>
      <c r="DG39" s="708"/>
      <c r="DH39" s="708"/>
      <c r="DI39" s="708"/>
      <c r="DJ39" s="708"/>
      <c r="DK39" s="709"/>
      <c r="DL39" s="692" t="s">
        <v>135</v>
      </c>
      <c r="DM39" s="708"/>
      <c r="DN39" s="708"/>
      <c r="DO39" s="708"/>
      <c r="DP39" s="708"/>
      <c r="DQ39" s="708"/>
      <c r="DR39" s="708"/>
      <c r="DS39" s="708"/>
      <c r="DT39" s="708"/>
      <c r="DU39" s="708"/>
      <c r="DV39" s="709"/>
      <c r="DW39" s="688" t="s">
        <v>135</v>
      </c>
      <c r="DX39" s="720"/>
      <c r="DY39" s="720"/>
      <c r="DZ39" s="720"/>
      <c r="EA39" s="720"/>
      <c r="EB39" s="720"/>
      <c r="EC39" s="721"/>
    </row>
    <row r="40" spans="2:133" ht="11.25" customHeight="1">
      <c r="B40" s="680" t="s">
        <v>340</v>
      </c>
      <c r="C40" s="681"/>
      <c r="D40" s="681"/>
      <c r="E40" s="681"/>
      <c r="F40" s="681"/>
      <c r="G40" s="681"/>
      <c r="H40" s="681"/>
      <c r="I40" s="681"/>
      <c r="J40" s="681"/>
      <c r="K40" s="681"/>
      <c r="L40" s="681"/>
      <c r="M40" s="681"/>
      <c r="N40" s="681"/>
      <c r="O40" s="681"/>
      <c r="P40" s="681"/>
      <c r="Q40" s="682"/>
      <c r="R40" s="683" t="s">
        <v>134</v>
      </c>
      <c r="S40" s="684"/>
      <c r="T40" s="684"/>
      <c r="U40" s="684"/>
      <c r="V40" s="684"/>
      <c r="W40" s="684"/>
      <c r="X40" s="684"/>
      <c r="Y40" s="685"/>
      <c r="Z40" s="686" t="s">
        <v>135</v>
      </c>
      <c r="AA40" s="686"/>
      <c r="AB40" s="686"/>
      <c r="AC40" s="686"/>
      <c r="AD40" s="687" t="s">
        <v>135</v>
      </c>
      <c r="AE40" s="687"/>
      <c r="AF40" s="687"/>
      <c r="AG40" s="687"/>
      <c r="AH40" s="687"/>
      <c r="AI40" s="687"/>
      <c r="AJ40" s="687"/>
      <c r="AK40" s="687"/>
      <c r="AL40" s="688" t="s">
        <v>135</v>
      </c>
      <c r="AM40" s="689"/>
      <c r="AN40" s="689"/>
      <c r="AO40" s="690"/>
      <c r="AQ40" s="761" t="s">
        <v>341</v>
      </c>
      <c r="AR40" s="762"/>
      <c r="AS40" s="762"/>
      <c r="AT40" s="762"/>
      <c r="AU40" s="762"/>
      <c r="AV40" s="762"/>
      <c r="AW40" s="762"/>
      <c r="AX40" s="762"/>
      <c r="AY40" s="763"/>
      <c r="AZ40" s="683">
        <v>61174</v>
      </c>
      <c r="BA40" s="684"/>
      <c r="BB40" s="684"/>
      <c r="BC40" s="684"/>
      <c r="BD40" s="708"/>
      <c r="BE40" s="708"/>
      <c r="BF40" s="738"/>
      <c r="BG40" s="764" t="s">
        <v>342</v>
      </c>
      <c r="BH40" s="765"/>
      <c r="BI40" s="765"/>
      <c r="BJ40" s="765"/>
      <c r="BK40" s="765"/>
      <c r="BL40" s="236"/>
      <c r="BM40" s="699" t="s">
        <v>343</v>
      </c>
      <c r="BN40" s="699"/>
      <c r="BO40" s="699"/>
      <c r="BP40" s="699"/>
      <c r="BQ40" s="699"/>
      <c r="BR40" s="699"/>
      <c r="BS40" s="699"/>
      <c r="BT40" s="699"/>
      <c r="BU40" s="700"/>
      <c r="BV40" s="683">
        <v>116</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65680</v>
      </c>
      <c r="CS40" s="684"/>
      <c r="CT40" s="684"/>
      <c r="CU40" s="684"/>
      <c r="CV40" s="684"/>
      <c r="CW40" s="684"/>
      <c r="CX40" s="684"/>
      <c r="CY40" s="685"/>
      <c r="CZ40" s="688">
        <v>1.5</v>
      </c>
      <c r="DA40" s="720"/>
      <c r="DB40" s="720"/>
      <c r="DC40" s="722"/>
      <c r="DD40" s="692" t="s">
        <v>135</v>
      </c>
      <c r="DE40" s="684"/>
      <c r="DF40" s="684"/>
      <c r="DG40" s="684"/>
      <c r="DH40" s="684"/>
      <c r="DI40" s="684"/>
      <c r="DJ40" s="684"/>
      <c r="DK40" s="685"/>
      <c r="DL40" s="692" t="s">
        <v>235</v>
      </c>
      <c r="DM40" s="684"/>
      <c r="DN40" s="684"/>
      <c r="DO40" s="684"/>
      <c r="DP40" s="684"/>
      <c r="DQ40" s="684"/>
      <c r="DR40" s="684"/>
      <c r="DS40" s="684"/>
      <c r="DT40" s="684"/>
      <c r="DU40" s="684"/>
      <c r="DV40" s="685"/>
      <c r="DW40" s="688" t="s">
        <v>247</v>
      </c>
      <c r="DX40" s="720"/>
      <c r="DY40" s="720"/>
      <c r="DZ40" s="720"/>
      <c r="EA40" s="720"/>
      <c r="EB40" s="720"/>
      <c r="EC40" s="721"/>
    </row>
    <row r="41" spans="2:133" ht="11.25" customHeight="1">
      <c r="B41" s="680" t="s">
        <v>345</v>
      </c>
      <c r="C41" s="681"/>
      <c r="D41" s="681"/>
      <c r="E41" s="681"/>
      <c r="F41" s="681"/>
      <c r="G41" s="681"/>
      <c r="H41" s="681"/>
      <c r="I41" s="681"/>
      <c r="J41" s="681"/>
      <c r="K41" s="681"/>
      <c r="L41" s="681"/>
      <c r="M41" s="681"/>
      <c r="N41" s="681"/>
      <c r="O41" s="681"/>
      <c r="P41" s="681"/>
      <c r="Q41" s="682"/>
      <c r="R41" s="683">
        <v>61395</v>
      </c>
      <c r="S41" s="684"/>
      <c r="T41" s="684"/>
      <c r="U41" s="684"/>
      <c r="V41" s="684"/>
      <c r="W41" s="684"/>
      <c r="X41" s="684"/>
      <c r="Y41" s="685"/>
      <c r="Z41" s="686">
        <v>1.4</v>
      </c>
      <c r="AA41" s="686"/>
      <c r="AB41" s="686"/>
      <c r="AC41" s="686"/>
      <c r="AD41" s="687" t="s">
        <v>135</v>
      </c>
      <c r="AE41" s="687"/>
      <c r="AF41" s="687"/>
      <c r="AG41" s="687"/>
      <c r="AH41" s="687"/>
      <c r="AI41" s="687"/>
      <c r="AJ41" s="687"/>
      <c r="AK41" s="687"/>
      <c r="AL41" s="688" t="s">
        <v>135</v>
      </c>
      <c r="AM41" s="689"/>
      <c r="AN41" s="689"/>
      <c r="AO41" s="690"/>
      <c r="AQ41" s="761" t="s">
        <v>346</v>
      </c>
      <c r="AR41" s="762"/>
      <c r="AS41" s="762"/>
      <c r="AT41" s="762"/>
      <c r="AU41" s="762"/>
      <c r="AV41" s="762"/>
      <c r="AW41" s="762"/>
      <c r="AX41" s="762"/>
      <c r="AY41" s="763"/>
      <c r="AZ41" s="683">
        <v>63667</v>
      </c>
      <c r="BA41" s="684"/>
      <c r="BB41" s="684"/>
      <c r="BC41" s="684"/>
      <c r="BD41" s="708"/>
      <c r="BE41" s="708"/>
      <c r="BF41" s="738"/>
      <c r="BG41" s="764"/>
      <c r="BH41" s="765"/>
      <c r="BI41" s="765"/>
      <c r="BJ41" s="765"/>
      <c r="BK41" s="765"/>
      <c r="BL41" s="236"/>
      <c r="BM41" s="699" t="s">
        <v>347</v>
      </c>
      <c r="BN41" s="699"/>
      <c r="BO41" s="699"/>
      <c r="BP41" s="699"/>
      <c r="BQ41" s="699"/>
      <c r="BR41" s="699"/>
      <c r="BS41" s="699"/>
      <c r="BT41" s="699"/>
      <c r="BU41" s="700"/>
      <c r="BV41" s="683" t="s">
        <v>235</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235</v>
      </c>
      <c r="CS41" s="708"/>
      <c r="CT41" s="708"/>
      <c r="CU41" s="708"/>
      <c r="CV41" s="708"/>
      <c r="CW41" s="708"/>
      <c r="CX41" s="708"/>
      <c r="CY41" s="709"/>
      <c r="CZ41" s="688" t="s">
        <v>135</v>
      </c>
      <c r="DA41" s="720"/>
      <c r="DB41" s="720"/>
      <c r="DC41" s="722"/>
      <c r="DD41" s="692" t="s">
        <v>135</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349</v>
      </c>
      <c r="C42" s="725"/>
      <c r="D42" s="725"/>
      <c r="E42" s="725"/>
      <c r="F42" s="725"/>
      <c r="G42" s="725"/>
      <c r="H42" s="725"/>
      <c r="I42" s="725"/>
      <c r="J42" s="725"/>
      <c r="K42" s="725"/>
      <c r="L42" s="725"/>
      <c r="M42" s="725"/>
      <c r="N42" s="725"/>
      <c r="O42" s="725"/>
      <c r="P42" s="725"/>
      <c r="Q42" s="726"/>
      <c r="R42" s="768">
        <v>4531810</v>
      </c>
      <c r="S42" s="769"/>
      <c r="T42" s="769"/>
      <c r="U42" s="769"/>
      <c r="V42" s="769"/>
      <c r="W42" s="769"/>
      <c r="X42" s="769"/>
      <c r="Y42" s="777"/>
      <c r="Z42" s="778">
        <v>100</v>
      </c>
      <c r="AA42" s="778"/>
      <c r="AB42" s="778"/>
      <c r="AC42" s="778"/>
      <c r="AD42" s="779">
        <v>2358427</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156525</v>
      </c>
      <c r="BA42" s="769"/>
      <c r="BB42" s="769"/>
      <c r="BC42" s="769"/>
      <c r="BD42" s="754"/>
      <c r="BE42" s="754"/>
      <c r="BF42" s="756"/>
      <c r="BG42" s="766"/>
      <c r="BH42" s="767"/>
      <c r="BI42" s="767"/>
      <c r="BJ42" s="767"/>
      <c r="BK42" s="767"/>
      <c r="BL42" s="237"/>
      <c r="BM42" s="711" t="s">
        <v>351</v>
      </c>
      <c r="BN42" s="711"/>
      <c r="BO42" s="711"/>
      <c r="BP42" s="711"/>
      <c r="BQ42" s="711"/>
      <c r="BR42" s="711"/>
      <c r="BS42" s="711"/>
      <c r="BT42" s="711"/>
      <c r="BU42" s="712"/>
      <c r="BV42" s="768">
        <v>340</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596426</v>
      </c>
      <c r="CS42" s="684"/>
      <c r="CT42" s="684"/>
      <c r="CU42" s="684"/>
      <c r="CV42" s="684"/>
      <c r="CW42" s="684"/>
      <c r="CX42" s="684"/>
      <c r="CY42" s="685"/>
      <c r="CZ42" s="688">
        <v>13.3</v>
      </c>
      <c r="DA42" s="689"/>
      <c r="DB42" s="689"/>
      <c r="DC42" s="701"/>
      <c r="DD42" s="692">
        <v>92948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22441</v>
      </c>
      <c r="CS43" s="708"/>
      <c r="CT43" s="708"/>
      <c r="CU43" s="708"/>
      <c r="CV43" s="708"/>
      <c r="CW43" s="708"/>
      <c r="CX43" s="708"/>
      <c r="CY43" s="709"/>
      <c r="CZ43" s="688">
        <v>0.5</v>
      </c>
      <c r="DA43" s="720"/>
      <c r="DB43" s="720"/>
      <c r="DC43" s="722"/>
      <c r="DD43" s="692">
        <v>22441</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301</v>
      </c>
      <c r="CE44" s="796"/>
      <c r="CF44" s="680" t="s">
        <v>354</v>
      </c>
      <c r="CG44" s="681"/>
      <c r="CH44" s="681"/>
      <c r="CI44" s="681"/>
      <c r="CJ44" s="681"/>
      <c r="CK44" s="681"/>
      <c r="CL44" s="681"/>
      <c r="CM44" s="681"/>
      <c r="CN44" s="681"/>
      <c r="CO44" s="681"/>
      <c r="CP44" s="681"/>
      <c r="CQ44" s="682"/>
      <c r="CR44" s="683">
        <v>596426</v>
      </c>
      <c r="CS44" s="684"/>
      <c r="CT44" s="684"/>
      <c r="CU44" s="684"/>
      <c r="CV44" s="684"/>
      <c r="CW44" s="684"/>
      <c r="CX44" s="684"/>
      <c r="CY44" s="685"/>
      <c r="CZ44" s="688">
        <v>13.3</v>
      </c>
      <c r="DA44" s="689"/>
      <c r="DB44" s="689"/>
      <c r="DC44" s="701"/>
      <c r="DD44" s="692">
        <v>92948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431437</v>
      </c>
      <c r="CS45" s="708"/>
      <c r="CT45" s="708"/>
      <c r="CU45" s="708"/>
      <c r="CV45" s="708"/>
      <c r="CW45" s="708"/>
      <c r="CX45" s="708"/>
      <c r="CY45" s="709"/>
      <c r="CZ45" s="688">
        <v>9.6</v>
      </c>
      <c r="DA45" s="720"/>
      <c r="DB45" s="720"/>
      <c r="DC45" s="722"/>
      <c r="DD45" s="692">
        <v>24765</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127362</v>
      </c>
      <c r="CS46" s="684"/>
      <c r="CT46" s="684"/>
      <c r="CU46" s="684"/>
      <c r="CV46" s="684"/>
      <c r="CW46" s="684"/>
      <c r="CX46" s="684"/>
      <c r="CY46" s="685"/>
      <c r="CZ46" s="688">
        <v>2.8</v>
      </c>
      <c r="DA46" s="689"/>
      <c r="DB46" s="689"/>
      <c r="DC46" s="701"/>
      <c r="DD46" s="692">
        <v>62556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t="s">
        <v>235</v>
      </c>
      <c r="CS47" s="708"/>
      <c r="CT47" s="708"/>
      <c r="CU47" s="708"/>
      <c r="CV47" s="708"/>
      <c r="CW47" s="708"/>
      <c r="CX47" s="708"/>
      <c r="CY47" s="709"/>
      <c r="CZ47" s="688" t="s">
        <v>135</v>
      </c>
      <c r="DA47" s="720"/>
      <c r="DB47" s="720"/>
      <c r="DC47" s="722"/>
      <c r="DD47" s="692" t="s">
        <v>235</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235</v>
      </c>
      <c r="CS48" s="684"/>
      <c r="CT48" s="684"/>
      <c r="CU48" s="684"/>
      <c r="CV48" s="684"/>
      <c r="CW48" s="684"/>
      <c r="CX48" s="684"/>
      <c r="CY48" s="685"/>
      <c r="CZ48" s="688" t="s">
        <v>247</v>
      </c>
      <c r="DA48" s="689"/>
      <c r="DB48" s="689"/>
      <c r="DC48" s="701"/>
      <c r="DD48" s="692" t="s">
        <v>135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362</v>
      </c>
      <c r="CE49" s="725"/>
      <c r="CF49" s="725"/>
      <c r="CG49" s="725"/>
      <c r="CH49" s="725"/>
      <c r="CI49" s="725"/>
      <c r="CJ49" s="725"/>
      <c r="CK49" s="725"/>
      <c r="CL49" s="725"/>
      <c r="CM49" s="725"/>
      <c r="CN49" s="725"/>
      <c r="CO49" s="725"/>
      <c r="CP49" s="725"/>
      <c r="CQ49" s="726"/>
      <c r="CR49" s="768">
        <v>4494071</v>
      </c>
      <c r="CS49" s="754"/>
      <c r="CT49" s="754"/>
      <c r="CU49" s="754"/>
      <c r="CV49" s="754"/>
      <c r="CW49" s="754"/>
      <c r="CX49" s="754"/>
      <c r="CY49" s="785"/>
      <c r="CZ49" s="780">
        <v>100</v>
      </c>
      <c r="DA49" s="786"/>
      <c r="DB49" s="786"/>
      <c r="DC49" s="787"/>
      <c r="DD49" s="788">
        <v>2702993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dGVqTL0T+wh0fb5KqQpKz3AocZt7gc3lngTYrk8joaX1OwYZTxmqJUPp69Ocpv5FSOEeEw87xJMgc16cAxtBw==" saltValue="ypkmCOOfC3OeOI2zcV7Yo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385</v>
      </c>
      <c r="C7" s="816"/>
      <c r="D7" s="816"/>
      <c r="E7" s="816"/>
      <c r="F7" s="816"/>
      <c r="G7" s="816"/>
      <c r="H7" s="816"/>
      <c r="I7" s="816"/>
      <c r="J7" s="816"/>
      <c r="K7" s="816"/>
      <c r="L7" s="816"/>
      <c r="M7" s="816"/>
      <c r="N7" s="816"/>
      <c r="O7" s="816"/>
      <c r="P7" s="817"/>
      <c r="Q7" s="818">
        <v>4500</v>
      </c>
      <c r="R7" s="819"/>
      <c r="S7" s="819"/>
      <c r="T7" s="819"/>
      <c r="U7" s="819"/>
      <c r="V7" s="819">
        <v>4463</v>
      </c>
      <c r="W7" s="819"/>
      <c r="X7" s="819"/>
      <c r="Y7" s="819"/>
      <c r="Z7" s="819"/>
      <c r="AA7" s="819">
        <v>37</v>
      </c>
      <c r="AB7" s="819"/>
      <c r="AC7" s="819"/>
      <c r="AD7" s="819"/>
      <c r="AE7" s="820"/>
      <c r="AF7" s="821">
        <v>37</v>
      </c>
      <c r="AG7" s="822"/>
      <c r="AH7" s="822"/>
      <c r="AI7" s="822"/>
      <c r="AJ7" s="823"/>
      <c r="AK7" s="858">
        <v>279</v>
      </c>
      <c r="AL7" s="859"/>
      <c r="AM7" s="859"/>
      <c r="AN7" s="859"/>
      <c r="AO7" s="859"/>
      <c r="AP7" s="859">
        <v>6805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574</v>
      </c>
      <c r="BT7" s="863"/>
      <c r="BU7" s="863"/>
      <c r="BV7" s="863"/>
      <c r="BW7" s="863"/>
      <c r="BX7" s="863"/>
      <c r="BY7" s="863"/>
      <c r="BZ7" s="863"/>
      <c r="CA7" s="863"/>
      <c r="CB7" s="863"/>
      <c r="CC7" s="863"/>
      <c r="CD7" s="863"/>
      <c r="CE7" s="863"/>
      <c r="CF7" s="863"/>
      <c r="CG7" s="864"/>
      <c r="CH7" s="855">
        <v>3</v>
      </c>
      <c r="CI7" s="856"/>
      <c r="CJ7" s="856"/>
      <c r="CK7" s="856"/>
      <c r="CL7" s="857"/>
      <c r="CM7" s="855">
        <v>103</v>
      </c>
      <c r="CN7" s="856"/>
      <c r="CO7" s="856"/>
      <c r="CP7" s="856"/>
      <c r="CQ7" s="857"/>
      <c r="CR7" s="855">
        <v>35</v>
      </c>
      <c r="CS7" s="856"/>
      <c r="CT7" s="856"/>
      <c r="CU7" s="856"/>
      <c r="CV7" s="857"/>
      <c r="CW7" s="855" t="s">
        <v>507</v>
      </c>
      <c r="CX7" s="856"/>
      <c r="CY7" s="856"/>
      <c r="CZ7" s="856"/>
      <c r="DA7" s="857"/>
      <c r="DB7" s="855" t="s">
        <v>507</v>
      </c>
      <c r="DC7" s="856"/>
      <c r="DD7" s="856"/>
      <c r="DE7" s="856"/>
      <c r="DF7" s="857"/>
      <c r="DG7" s="855" t="s">
        <v>507</v>
      </c>
      <c r="DH7" s="856"/>
      <c r="DI7" s="856"/>
      <c r="DJ7" s="856"/>
      <c r="DK7" s="857"/>
      <c r="DL7" s="855" t="s">
        <v>507</v>
      </c>
      <c r="DM7" s="856"/>
      <c r="DN7" s="856"/>
      <c r="DO7" s="856"/>
      <c r="DP7" s="857"/>
      <c r="DQ7" s="855" t="s">
        <v>507</v>
      </c>
      <c r="DR7" s="856"/>
      <c r="DS7" s="856"/>
      <c r="DT7" s="856"/>
      <c r="DU7" s="857"/>
      <c r="DV7" s="836"/>
      <c r="DW7" s="837"/>
      <c r="DX7" s="837"/>
      <c r="DY7" s="837"/>
      <c r="DZ7" s="838"/>
      <c r="EA7" s="255"/>
    </row>
    <row r="8" spans="1:131" s="256" customFormat="1" ht="26.25" customHeight="1">
      <c r="A8" s="262">
        <v>2</v>
      </c>
      <c r="B8" s="839" t="s">
        <v>386</v>
      </c>
      <c r="C8" s="840"/>
      <c r="D8" s="840"/>
      <c r="E8" s="840"/>
      <c r="F8" s="840"/>
      <c r="G8" s="840"/>
      <c r="H8" s="840"/>
      <c r="I8" s="840"/>
      <c r="J8" s="840"/>
      <c r="K8" s="840"/>
      <c r="L8" s="840"/>
      <c r="M8" s="840"/>
      <c r="N8" s="840"/>
      <c r="O8" s="840"/>
      <c r="P8" s="841"/>
      <c r="Q8" s="842">
        <v>60</v>
      </c>
      <c r="R8" s="843"/>
      <c r="S8" s="843"/>
      <c r="T8" s="843"/>
      <c r="U8" s="843"/>
      <c r="V8" s="843">
        <v>59</v>
      </c>
      <c r="W8" s="843"/>
      <c r="X8" s="843"/>
      <c r="Y8" s="843"/>
      <c r="Z8" s="843"/>
      <c r="AA8" s="843">
        <v>1</v>
      </c>
      <c r="AB8" s="843"/>
      <c r="AC8" s="843"/>
      <c r="AD8" s="843"/>
      <c r="AE8" s="844"/>
      <c r="AF8" s="845">
        <v>1</v>
      </c>
      <c r="AG8" s="846"/>
      <c r="AH8" s="846"/>
      <c r="AI8" s="846"/>
      <c r="AJ8" s="847"/>
      <c r="AK8" s="848">
        <v>28</v>
      </c>
      <c r="AL8" s="849"/>
      <c r="AM8" s="849"/>
      <c r="AN8" s="849"/>
      <c r="AO8" s="849"/>
      <c r="AP8" s="849">
        <v>14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388</v>
      </c>
      <c r="B23" s="874" t="s">
        <v>389</v>
      </c>
      <c r="C23" s="875"/>
      <c r="D23" s="875"/>
      <c r="E23" s="875"/>
      <c r="F23" s="875"/>
      <c r="G23" s="875"/>
      <c r="H23" s="875"/>
      <c r="I23" s="875"/>
      <c r="J23" s="875"/>
      <c r="K23" s="875"/>
      <c r="L23" s="875"/>
      <c r="M23" s="875"/>
      <c r="N23" s="875"/>
      <c r="O23" s="875"/>
      <c r="P23" s="876"/>
      <c r="Q23" s="877">
        <v>4532</v>
      </c>
      <c r="R23" s="878"/>
      <c r="S23" s="878"/>
      <c r="T23" s="878"/>
      <c r="U23" s="878"/>
      <c r="V23" s="878">
        <v>4494</v>
      </c>
      <c r="W23" s="878"/>
      <c r="X23" s="878"/>
      <c r="Y23" s="878"/>
      <c r="Z23" s="878"/>
      <c r="AA23" s="878">
        <v>38</v>
      </c>
      <c r="AB23" s="878"/>
      <c r="AC23" s="878"/>
      <c r="AD23" s="878"/>
      <c r="AE23" s="879"/>
      <c r="AF23" s="880">
        <v>38</v>
      </c>
      <c r="AG23" s="878"/>
      <c r="AH23" s="878"/>
      <c r="AI23" s="878"/>
      <c r="AJ23" s="881"/>
      <c r="AK23" s="882"/>
      <c r="AL23" s="883"/>
      <c r="AM23" s="883"/>
      <c r="AN23" s="883"/>
      <c r="AO23" s="883"/>
      <c r="AP23" s="878">
        <v>6819</v>
      </c>
      <c r="AQ23" s="878"/>
      <c r="AR23" s="878"/>
      <c r="AS23" s="878"/>
      <c r="AT23" s="878"/>
      <c r="AU23" s="884"/>
      <c r="AV23" s="884"/>
      <c r="AW23" s="884"/>
      <c r="AX23" s="884"/>
      <c r="AY23" s="885"/>
      <c r="AZ23" s="893" t="s">
        <v>390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401</v>
      </c>
      <c r="C28" s="816"/>
      <c r="D28" s="816"/>
      <c r="E28" s="816"/>
      <c r="F28" s="816"/>
      <c r="G28" s="816"/>
      <c r="H28" s="816"/>
      <c r="I28" s="816"/>
      <c r="J28" s="816"/>
      <c r="K28" s="816"/>
      <c r="L28" s="816"/>
      <c r="M28" s="816"/>
      <c r="N28" s="816"/>
      <c r="O28" s="816"/>
      <c r="P28" s="817"/>
      <c r="Q28" s="906">
        <v>418</v>
      </c>
      <c r="R28" s="907"/>
      <c r="S28" s="907"/>
      <c r="T28" s="907"/>
      <c r="U28" s="907"/>
      <c r="V28" s="907">
        <v>405</v>
      </c>
      <c r="W28" s="907"/>
      <c r="X28" s="907"/>
      <c r="Y28" s="907"/>
      <c r="Z28" s="907"/>
      <c r="AA28" s="907">
        <v>13</v>
      </c>
      <c r="AB28" s="907"/>
      <c r="AC28" s="907"/>
      <c r="AD28" s="907"/>
      <c r="AE28" s="908"/>
      <c r="AF28" s="909">
        <v>13</v>
      </c>
      <c r="AG28" s="907"/>
      <c r="AH28" s="907"/>
      <c r="AI28" s="907"/>
      <c r="AJ28" s="910"/>
      <c r="AK28" s="911">
        <v>32</v>
      </c>
      <c r="AL28" s="902"/>
      <c r="AM28" s="902"/>
      <c r="AN28" s="902"/>
      <c r="AO28" s="902"/>
      <c r="AP28" s="902" t="s">
        <v>572</v>
      </c>
      <c r="AQ28" s="902"/>
      <c r="AR28" s="902"/>
      <c r="AS28" s="902"/>
      <c r="AT28" s="902"/>
      <c r="AU28" s="902" t="s">
        <v>573</v>
      </c>
      <c r="AV28" s="902"/>
      <c r="AW28" s="902"/>
      <c r="AX28" s="902"/>
      <c r="AY28" s="902"/>
      <c r="AZ28" s="903" t="s">
        <v>572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402</v>
      </c>
      <c r="C29" s="840"/>
      <c r="D29" s="840"/>
      <c r="E29" s="840"/>
      <c r="F29" s="840"/>
      <c r="G29" s="840"/>
      <c r="H29" s="840"/>
      <c r="I29" s="840"/>
      <c r="J29" s="840"/>
      <c r="K29" s="840"/>
      <c r="L29" s="840"/>
      <c r="M29" s="840"/>
      <c r="N29" s="840"/>
      <c r="O29" s="840"/>
      <c r="P29" s="841"/>
      <c r="Q29" s="842">
        <v>50</v>
      </c>
      <c r="R29" s="843"/>
      <c r="S29" s="843"/>
      <c r="T29" s="843"/>
      <c r="U29" s="843"/>
      <c r="V29" s="843">
        <v>49</v>
      </c>
      <c r="W29" s="843"/>
      <c r="X29" s="843"/>
      <c r="Y29" s="843"/>
      <c r="Z29" s="843"/>
      <c r="AA29" s="843">
        <v>1</v>
      </c>
      <c r="AB29" s="843"/>
      <c r="AC29" s="843"/>
      <c r="AD29" s="843"/>
      <c r="AE29" s="844"/>
      <c r="AF29" s="845">
        <v>1</v>
      </c>
      <c r="AG29" s="846"/>
      <c r="AH29" s="846"/>
      <c r="AI29" s="846"/>
      <c r="AJ29" s="847"/>
      <c r="AK29" s="914">
        <v>14</v>
      </c>
      <c r="AL29" s="915"/>
      <c r="AM29" s="915"/>
      <c r="AN29" s="915"/>
      <c r="AO29" s="915"/>
      <c r="AP29" s="915" t="s">
        <v>572</v>
      </c>
      <c r="AQ29" s="915"/>
      <c r="AR29" s="915"/>
      <c r="AS29" s="915"/>
      <c r="AT29" s="915"/>
      <c r="AU29" s="915" t="s">
        <v>573</v>
      </c>
      <c r="AV29" s="915"/>
      <c r="AW29" s="915"/>
      <c r="AX29" s="915"/>
      <c r="AY29" s="915"/>
      <c r="AZ29" s="916" t="s">
        <v>572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403</v>
      </c>
      <c r="C30" s="840"/>
      <c r="D30" s="840"/>
      <c r="E30" s="840"/>
      <c r="F30" s="840"/>
      <c r="G30" s="840"/>
      <c r="H30" s="840"/>
      <c r="I30" s="840"/>
      <c r="J30" s="840"/>
      <c r="K30" s="840"/>
      <c r="L30" s="840"/>
      <c r="M30" s="840"/>
      <c r="N30" s="840"/>
      <c r="O30" s="840"/>
      <c r="P30" s="841"/>
      <c r="Q30" s="842">
        <v>333</v>
      </c>
      <c r="R30" s="843"/>
      <c r="S30" s="843"/>
      <c r="T30" s="843"/>
      <c r="U30" s="843"/>
      <c r="V30" s="843">
        <v>333</v>
      </c>
      <c r="W30" s="843"/>
      <c r="X30" s="843"/>
      <c r="Y30" s="843"/>
      <c r="Z30" s="843"/>
      <c r="AA30" s="843">
        <v>0</v>
      </c>
      <c r="AB30" s="843"/>
      <c r="AC30" s="843"/>
      <c r="AD30" s="843"/>
      <c r="AE30" s="844"/>
      <c r="AF30" s="845">
        <v>0</v>
      </c>
      <c r="AG30" s="846"/>
      <c r="AH30" s="846"/>
      <c r="AI30" s="846"/>
      <c r="AJ30" s="847"/>
      <c r="AK30" s="914">
        <v>63</v>
      </c>
      <c r="AL30" s="915"/>
      <c r="AM30" s="915"/>
      <c r="AN30" s="915"/>
      <c r="AO30" s="915"/>
      <c r="AP30" s="915" t="s">
        <v>572</v>
      </c>
      <c r="AQ30" s="915"/>
      <c r="AR30" s="915"/>
      <c r="AS30" s="915"/>
      <c r="AT30" s="915"/>
      <c r="AU30" s="915" t="s">
        <v>573</v>
      </c>
      <c r="AV30" s="915"/>
      <c r="AW30" s="915"/>
      <c r="AX30" s="915"/>
      <c r="AY30" s="915"/>
      <c r="AZ30" s="916" t="s">
        <v>572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404</v>
      </c>
      <c r="C31" s="840"/>
      <c r="D31" s="840"/>
      <c r="E31" s="840"/>
      <c r="F31" s="840"/>
      <c r="G31" s="840"/>
      <c r="H31" s="840"/>
      <c r="I31" s="840"/>
      <c r="J31" s="840"/>
      <c r="K31" s="840"/>
      <c r="L31" s="840"/>
      <c r="M31" s="840"/>
      <c r="N31" s="840"/>
      <c r="O31" s="840"/>
      <c r="P31" s="841"/>
      <c r="Q31" s="842">
        <v>973</v>
      </c>
      <c r="R31" s="843"/>
      <c r="S31" s="843"/>
      <c r="T31" s="843"/>
      <c r="U31" s="843"/>
      <c r="V31" s="843">
        <v>969</v>
      </c>
      <c r="W31" s="843"/>
      <c r="X31" s="843"/>
      <c r="Y31" s="843"/>
      <c r="Z31" s="843"/>
      <c r="AA31" s="843">
        <v>4</v>
      </c>
      <c r="AB31" s="843"/>
      <c r="AC31" s="843"/>
      <c r="AD31" s="843"/>
      <c r="AE31" s="844"/>
      <c r="AF31" s="845">
        <v>4</v>
      </c>
      <c r="AG31" s="846"/>
      <c r="AH31" s="846"/>
      <c r="AI31" s="846"/>
      <c r="AJ31" s="847"/>
      <c r="AK31" s="914">
        <v>124</v>
      </c>
      <c r="AL31" s="915"/>
      <c r="AM31" s="915"/>
      <c r="AN31" s="915"/>
      <c r="AO31" s="915"/>
      <c r="AP31" s="915">
        <v>515</v>
      </c>
      <c r="AQ31" s="915"/>
      <c r="AR31" s="915"/>
      <c r="AS31" s="915"/>
      <c r="AT31" s="915"/>
      <c r="AU31" s="915">
        <v>137</v>
      </c>
      <c r="AV31" s="915"/>
      <c r="AW31" s="915"/>
      <c r="AX31" s="915"/>
      <c r="AY31" s="915"/>
      <c r="AZ31" s="916" t="s">
        <v>572</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405</v>
      </c>
      <c r="C32" s="840"/>
      <c r="D32" s="840"/>
      <c r="E32" s="840"/>
      <c r="F32" s="840"/>
      <c r="G32" s="840"/>
      <c r="H32" s="840"/>
      <c r="I32" s="840"/>
      <c r="J32" s="840"/>
      <c r="K32" s="840"/>
      <c r="L32" s="840"/>
      <c r="M32" s="840"/>
      <c r="N32" s="840"/>
      <c r="O32" s="840"/>
      <c r="P32" s="841"/>
      <c r="Q32" s="842">
        <v>74</v>
      </c>
      <c r="R32" s="843"/>
      <c r="S32" s="843"/>
      <c r="T32" s="843"/>
      <c r="U32" s="843"/>
      <c r="V32" s="843">
        <v>74</v>
      </c>
      <c r="W32" s="843"/>
      <c r="X32" s="843"/>
      <c r="Y32" s="843"/>
      <c r="Z32" s="843"/>
      <c r="AA32" s="843">
        <v>0</v>
      </c>
      <c r="AB32" s="843"/>
      <c r="AC32" s="843"/>
      <c r="AD32" s="843"/>
      <c r="AE32" s="844"/>
      <c r="AF32" s="845">
        <v>0</v>
      </c>
      <c r="AG32" s="846"/>
      <c r="AH32" s="846"/>
      <c r="AI32" s="846"/>
      <c r="AJ32" s="847"/>
      <c r="AK32" s="914">
        <v>44</v>
      </c>
      <c r="AL32" s="915"/>
      <c r="AM32" s="915"/>
      <c r="AN32" s="915"/>
      <c r="AO32" s="915"/>
      <c r="AP32" s="915">
        <v>1</v>
      </c>
      <c r="AQ32" s="915"/>
      <c r="AR32" s="915"/>
      <c r="AS32" s="915"/>
      <c r="AT32" s="915"/>
      <c r="AU32" s="915">
        <v>0</v>
      </c>
      <c r="AV32" s="915"/>
      <c r="AW32" s="915"/>
      <c r="AX32" s="915"/>
      <c r="AY32" s="915"/>
      <c r="AZ32" s="916" t="s">
        <v>572</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406</v>
      </c>
      <c r="C33" s="840"/>
      <c r="D33" s="840"/>
      <c r="E33" s="840"/>
      <c r="F33" s="840"/>
      <c r="G33" s="840"/>
      <c r="H33" s="840"/>
      <c r="I33" s="840"/>
      <c r="J33" s="840"/>
      <c r="K33" s="840"/>
      <c r="L33" s="840"/>
      <c r="M33" s="840"/>
      <c r="N33" s="840"/>
      <c r="O33" s="840"/>
      <c r="P33" s="841"/>
      <c r="Q33" s="842">
        <v>115</v>
      </c>
      <c r="R33" s="843"/>
      <c r="S33" s="843"/>
      <c r="T33" s="843"/>
      <c r="U33" s="843"/>
      <c r="V33" s="843">
        <v>110</v>
      </c>
      <c r="W33" s="843"/>
      <c r="X33" s="843"/>
      <c r="Y33" s="843"/>
      <c r="Z33" s="843"/>
      <c r="AA33" s="843">
        <v>5</v>
      </c>
      <c r="AB33" s="843"/>
      <c r="AC33" s="843"/>
      <c r="AD33" s="843"/>
      <c r="AE33" s="844"/>
      <c r="AF33" s="845">
        <v>5</v>
      </c>
      <c r="AG33" s="846"/>
      <c r="AH33" s="846"/>
      <c r="AI33" s="846"/>
      <c r="AJ33" s="847"/>
      <c r="AK33" s="914" t="s">
        <v>573</v>
      </c>
      <c r="AL33" s="915"/>
      <c r="AM33" s="915"/>
      <c r="AN33" s="915"/>
      <c r="AO33" s="915"/>
      <c r="AP33" s="915">
        <v>32</v>
      </c>
      <c r="AQ33" s="915"/>
      <c r="AR33" s="915"/>
      <c r="AS33" s="915"/>
      <c r="AT33" s="915"/>
      <c r="AU33" s="915" t="s">
        <v>573</v>
      </c>
      <c r="AV33" s="915"/>
      <c r="AW33" s="915"/>
      <c r="AX33" s="915"/>
      <c r="AY33" s="915"/>
      <c r="AZ33" s="916" t="s">
        <v>571</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408</v>
      </c>
      <c r="C34" s="840"/>
      <c r="D34" s="840"/>
      <c r="E34" s="840"/>
      <c r="F34" s="840"/>
      <c r="G34" s="840"/>
      <c r="H34" s="840"/>
      <c r="I34" s="840"/>
      <c r="J34" s="840"/>
      <c r="K34" s="840"/>
      <c r="L34" s="840"/>
      <c r="M34" s="840"/>
      <c r="N34" s="840"/>
      <c r="O34" s="840"/>
      <c r="P34" s="841"/>
      <c r="Q34" s="842">
        <v>199</v>
      </c>
      <c r="R34" s="843"/>
      <c r="S34" s="843"/>
      <c r="T34" s="843"/>
      <c r="U34" s="843"/>
      <c r="V34" s="843">
        <v>196</v>
      </c>
      <c r="W34" s="843"/>
      <c r="X34" s="843"/>
      <c r="Y34" s="843"/>
      <c r="Z34" s="843"/>
      <c r="AA34" s="843">
        <v>3</v>
      </c>
      <c r="AB34" s="843"/>
      <c r="AC34" s="843"/>
      <c r="AD34" s="843"/>
      <c r="AE34" s="844"/>
      <c r="AF34" s="845">
        <v>3</v>
      </c>
      <c r="AG34" s="846"/>
      <c r="AH34" s="846"/>
      <c r="AI34" s="846"/>
      <c r="AJ34" s="847"/>
      <c r="AK34" s="914">
        <v>125</v>
      </c>
      <c r="AL34" s="915"/>
      <c r="AM34" s="915"/>
      <c r="AN34" s="915"/>
      <c r="AO34" s="915"/>
      <c r="AP34" s="915">
        <v>1215</v>
      </c>
      <c r="AQ34" s="915"/>
      <c r="AR34" s="915"/>
      <c r="AS34" s="915"/>
      <c r="AT34" s="915"/>
      <c r="AU34" s="915">
        <v>980</v>
      </c>
      <c r="AV34" s="915"/>
      <c r="AW34" s="915"/>
      <c r="AX34" s="915"/>
      <c r="AY34" s="915"/>
      <c r="AZ34" s="916" t="s">
        <v>572</v>
      </c>
      <c r="BA34" s="916"/>
      <c r="BB34" s="916"/>
      <c r="BC34" s="916"/>
      <c r="BD34" s="916"/>
      <c r="BE34" s="912" t="s">
        <v>407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409</v>
      </c>
      <c r="C35" s="840"/>
      <c r="D35" s="840"/>
      <c r="E35" s="840"/>
      <c r="F35" s="840"/>
      <c r="G35" s="840"/>
      <c r="H35" s="840"/>
      <c r="I35" s="840"/>
      <c r="J35" s="840"/>
      <c r="K35" s="840"/>
      <c r="L35" s="840"/>
      <c r="M35" s="840"/>
      <c r="N35" s="840"/>
      <c r="O35" s="840"/>
      <c r="P35" s="841"/>
      <c r="Q35" s="842">
        <v>66</v>
      </c>
      <c r="R35" s="843"/>
      <c r="S35" s="843"/>
      <c r="T35" s="843"/>
      <c r="U35" s="843"/>
      <c r="V35" s="843">
        <v>66</v>
      </c>
      <c r="W35" s="843"/>
      <c r="X35" s="843"/>
      <c r="Y35" s="843"/>
      <c r="Z35" s="843"/>
      <c r="AA35" s="843">
        <v>0</v>
      </c>
      <c r="AB35" s="843"/>
      <c r="AC35" s="843"/>
      <c r="AD35" s="843"/>
      <c r="AE35" s="844"/>
      <c r="AF35" s="845">
        <v>0</v>
      </c>
      <c r="AG35" s="846"/>
      <c r="AH35" s="846"/>
      <c r="AI35" s="846"/>
      <c r="AJ35" s="847"/>
      <c r="AK35" s="914">
        <v>61</v>
      </c>
      <c r="AL35" s="915"/>
      <c r="AM35" s="915"/>
      <c r="AN35" s="915"/>
      <c r="AO35" s="915"/>
      <c r="AP35" s="915">
        <v>331</v>
      </c>
      <c r="AQ35" s="915"/>
      <c r="AR35" s="915"/>
      <c r="AS35" s="915"/>
      <c r="AT35" s="915"/>
      <c r="AU35" s="915">
        <v>317</v>
      </c>
      <c r="AV35" s="915"/>
      <c r="AW35" s="915"/>
      <c r="AX35" s="915"/>
      <c r="AY35" s="915"/>
      <c r="AZ35" s="916" t="s">
        <v>572</v>
      </c>
      <c r="BA35" s="916"/>
      <c r="BB35" s="916"/>
      <c r="BC35" s="916"/>
      <c r="BD35" s="916"/>
      <c r="BE35" s="912" t="s">
        <v>407</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410</v>
      </c>
      <c r="C36" s="840"/>
      <c r="D36" s="840"/>
      <c r="E36" s="840"/>
      <c r="F36" s="840"/>
      <c r="G36" s="840"/>
      <c r="H36" s="840"/>
      <c r="I36" s="840"/>
      <c r="J36" s="840"/>
      <c r="K36" s="840"/>
      <c r="L36" s="840"/>
      <c r="M36" s="840"/>
      <c r="N36" s="840"/>
      <c r="O36" s="840"/>
      <c r="P36" s="841"/>
      <c r="Q36" s="842">
        <v>70</v>
      </c>
      <c r="R36" s="843"/>
      <c r="S36" s="843"/>
      <c r="T36" s="843"/>
      <c r="U36" s="843"/>
      <c r="V36" s="843">
        <v>69</v>
      </c>
      <c r="W36" s="843"/>
      <c r="X36" s="843"/>
      <c r="Y36" s="843"/>
      <c r="Z36" s="843"/>
      <c r="AA36" s="843">
        <v>1</v>
      </c>
      <c r="AB36" s="843"/>
      <c r="AC36" s="843"/>
      <c r="AD36" s="843"/>
      <c r="AE36" s="844"/>
      <c r="AF36" s="845">
        <v>1</v>
      </c>
      <c r="AG36" s="846"/>
      <c r="AH36" s="846"/>
      <c r="AI36" s="846"/>
      <c r="AJ36" s="847"/>
      <c r="AK36" s="914">
        <v>47</v>
      </c>
      <c r="AL36" s="915"/>
      <c r="AM36" s="915"/>
      <c r="AN36" s="915"/>
      <c r="AO36" s="915"/>
      <c r="AP36" s="915" t="s">
        <v>572</v>
      </c>
      <c r="AQ36" s="915"/>
      <c r="AR36" s="915"/>
      <c r="AS36" s="915"/>
      <c r="AT36" s="915"/>
      <c r="AU36" s="915" t="s">
        <v>573</v>
      </c>
      <c r="AV36" s="915"/>
      <c r="AW36" s="915"/>
      <c r="AX36" s="915"/>
      <c r="AY36" s="915"/>
      <c r="AZ36" s="916" t="s">
        <v>572</v>
      </c>
      <c r="BA36" s="916"/>
      <c r="BB36" s="916"/>
      <c r="BC36" s="916"/>
      <c r="BD36" s="916"/>
      <c r="BE36" s="912" t="s">
        <v>411</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388</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26</v>
      </c>
      <c r="AG63" s="926"/>
      <c r="AH63" s="926"/>
      <c r="AI63" s="926"/>
      <c r="AJ63" s="927"/>
      <c r="AK63" s="928"/>
      <c r="AL63" s="923"/>
      <c r="AM63" s="923"/>
      <c r="AN63" s="923"/>
      <c r="AO63" s="923"/>
      <c r="AP63" s="926">
        <f>AP31+AP32+AP33+AP34+AP35</f>
        <v>2094</v>
      </c>
      <c r="AQ63" s="926"/>
      <c r="AR63" s="926"/>
      <c r="AS63" s="926"/>
      <c r="AT63" s="926"/>
      <c r="AU63" s="926">
        <f>AU31+AU34+AU35</f>
        <v>1434</v>
      </c>
      <c r="AV63" s="926"/>
      <c r="AW63" s="926"/>
      <c r="AX63" s="926"/>
      <c r="AY63" s="926"/>
      <c r="AZ63" s="930"/>
      <c r="BA63" s="930"/>
      <c r="BB63" s="930"/>
      <c r="BC63" s="930"/>
      <c r="BD63" s="930"/>
      <c r="BE63" s="931"/>
      <c r="BF63" s="931"/>
      <c r="BG63" s="931"/>
      <c r="BH63" s="931"/>
      <c r="BI63" s="932"/>
      <c r="BJ63" s="933" t="s">
        <v>390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415</v>
      </c>
      <c r="B66" s="825"/>
      <c r="C66" s="825"/>
      <c r="D66" s="825"/>
      <c r="E66" s="825"/>
      <c r="F66" s="825"/>
      <c r="G66" s="825"/>
      <c r="H66" s="825"/>
      <c r="I66" s="825"/>
      <c r="J66" s="825"/>
      <c r="K66" s="825"/>
      <c r="L66" s="825"/>
      <c r="M66" s="825"/>
      <c r="N66" s="825"/>
      <c r="O66" s="825"/>
      <c r="P66" s="826"/>
      <c r="Q66" s="801" t="s">
        <v>393</v>
      </c>
      <c r="R66" s="802"/>
      <c r="S66" s="802"/>
      <c r="T66" s="802"/>
      <c r="U66" s="803"/>
      <c r="V66" s="801" t="s">
        <v>416</v>
      </c>
      <c r="W66" s="802"/>
      <c r="X66" s="802"/>
      <c r="Y66" s="802"/>
      <c r="Z66" s="803"/>
      <c r="AA66" s="801" t="s">
        <v>417</v>
      </c>
      <c r="AB66" s="802"/>
      <c r="AC66" s="802"/>
      <c r="AD66" s="802"/>
      <c r="AE66" s="803"/>
      <c r="AF66" s="936" t="s">
        <v>396</v>
      </c>
      <c r="AG66" s="897"/>
      <c r="AH66" s="897"/>
      <c r="AI66" s="897"/>
      <c r="AJ66" s="937"/>
      <c r="AK66" s="801" t="s">
        <v>397</v>
      </c>
      <c r="AL66" s="825"/>
      <c r="AM66" s="825"/>
      <c r="AN66" s="825"/>
      <c r="AO66" s="826"/>
      <c r="AP66" s="801" t="s">
        <v>398</v>
      </c>
      <c r="AQ66" s="802"/>
      <c r="AR66" s="802"/>
      <c r="AS66" s="802"/>
      <c r="AT66" s="803"/>
      <c r="AU66" s="801" t="s">
        <v>418</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575</v>
      </c>
      <c r="C68" s="954"/>
      <c r="D68" s="954"/>
      <c r="E68" s="954"/>
      <c r="F68" s="954"/>
      <c r="G68" s="954"/>
      <c r="H68" s="954"/>
      <c r="I68" s="954"/>
      <c r="J68" s="954"/>
      <c r="K68" s="954"/>
      <c r="L68" s="954"/>
      <c r="M68" s="954"/>
      <c r="N68" s="954"/>
      <c r="O68" s="954"/>
      <c r="P68" s="955"/>
      <c r="Q68" s="956">
        <v>828</v>
      </c>
      <c r="R68" s="950"/>
      <c r="S68" s="950"/>
      <c r="T68" s="950"/>
      <c r="U68" s="950"/>
      <c r="V68" s="950">
        <v>874</v>
      </c>
      <c r="W68" s="950"/>
      <c r="X68" s="950"/>
      <c r="Y68" s="950"/>
      <c r="Z68" s="950"/>
      <c r="AA68" s="950">
        <v>-46</v>
      </c>
      <c r="AB68" s="950"/>
      <c r="AC68" s="950"/>
      <c r="AD68" s="950"/>
      <c r="AE68" s="950"/>
      <c r="AF68" s="950">
        <v>0</v>
      </c>
      <c r="AG68" s="950"/>
      <c r="AH68" s="950"/>
      <c r="AI68" s="950"/>
      <c r="AJ68" s="950"/>
      <c r="AK68" s="950" t="s">
        <v>573</v>
      </c>
      <c r="AL68" s="950"/>
      <c r="AM68" s="950"/>
      <c r="AN68" s="950"/>
      <c r="AO68" s="950"/>
      <c r="AP68" s="950">
        <v>53</v>
      </c>
      <c r="AQ68" s="950"/>
      <c r="AR68" s="950"/>
      <c r="AS68" s="950"/>
      <c r="AT68" s="950"/>
      <c r="AU68" s="950">
        <v>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576</v>
      </c>
      <c r="C69" s="958"/>
      <c r="D69" s="958"/>
      <c r="E69" s="958"/>
      <c r="F69" s="958"/>
      <c r="G69" s="958"/>
      <c r="H69" s="958"/>
      <c r="I69" s="958"/>
      <c r="J69" s="958"/>
      <c r="K69" s="958"/>
      <c r="L69" s="958"/>
      <c r="M69" s="958"/>
      <c r="N69" s="958"/>
      <c r="O69" s="958"/>
      <c r="P69" s="959"/>
      <c r="Q69" s="960">
        <v>24</v>
      </c>
      <c r="R69" s="915"/>
      <c r="S69" s="915"/>
      <c r="T69" s="915"/>
      <c r="U69" s="915"/>
      <c r="V69" s="915">
        <v>24</v>
      </c>
      <c r="W69" s="915"/>
      <c r="X69" s="915"/>
      <c r="Y69" s="915"/>
      <c r="Z69" s="915"/>
      <c r="AA69" s="915">
        <v>0</v>
      </c>
      <c r="AB69" s="915"/>
      <c r="AC69" s="915"/>
      <c r="AD69" s="915"/>
      <c r="AE69" s="915"/>
      <c r="AF69" s="915">
        <v>0</v>
      </c>
      <c r="AG69" s="915"/>
      <c r="AH69" s="915"/>
      <c r="AI69" s="915"/>
      <c r="AJ69" s="915"/>
      <c r="AK69" s="915" t="s">
        <v>573</v>
      </c>
      <c r="AL69" s="915"/>
      <c r="AM69" s="915"/>
      <c r="AN69" s="915"/>
      <c r="AO69" s="915"/>
      <c r="AP69" s="915" t="s">
        <v>573</v>
      </c>
      <c r="AQ69" s="915"/>
      <c r="AR69" s="915"/>
      <c r="AS69" s="915"/>
      <c r="AT69" s="915"/>
      <c r="AU69" s="915" t="s">
        <v>573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577</v>
      </c>
      <c r="C70" s="958"/>
      <c r="D70" s="958"/>
      <c r="E70" s="958"/>
      <c r="F70" s="958"/>
      <c r="G70" s="958"/>
      <c r="H70" s="958"/>
      <c r="I70" s="958"/>
      <c r="J70" s="958"/>
      <c r="K70" s="958"/>
      <c r="L70" s="958"/>
      <c r="M70" s="958"/>
      <c r="N70" s="958"/>
      <c r="O70" s="958"/>
      <c r="P70" s="959"/>
      <c r="Q70" s="960">
        <v>264</v>
      </c>
      <c r="R70" s="915"/>
      <c r="S70" s="915"/>
      <c r="T70" s="915"/>
      <c r="U70" s="915"/>
      <c r="V70" s="915">
        <v>261</v>
      </c>
      <c r="W70" s="915"/>
      <c r="X70" s="915"/>
      <c r="Y70" s="915"/>
      <c r="Z70" s="915"/>
      <c r="AA70" s="915">
        <v>3</v>
      </c>
      <c r="AB70" s="915"/>
      <c r="AC70" s="915"/>
      <c r="AD70" s="915"/>
      <c r="AE70" s="915"/>
      <c r="AF70" s="915">
        <v>3</v>
      </c>
      <c r="AG70" s="915"/>
      <c r="AH70" s="915"/>
      <c r="AI70" s="915"/>
      <c r="AJ70" s="915"/>
      <c r="AK70" s="915" t="s">
        <v>573</v>
      </c>
      <c r="AL70" s="915"/>
      <c r="AM70" s="915"/>
      <c r="AN70" s="915"/>
      <c r="AO70" s="915"/>
      <c r="AP70" s="915">
        <v>613</v>
      </c>
      <c r="AQ70" s="915"/>
      <c r="AR70" s="915"/>
      <c r="AS70" s="915"/>
      <c r="AT70" s="915"/>
      <c r="AU70" s="915">
        <v>367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578</v>
      </c>
      <c r="C71" s="958"/>
      <c r="D71" s="958"/>
      <c r="E71" s="958"/>
      <c r="F71" s="958"/>
      <c r="G71" s="958"/>
      <c r="H71" s="958"/>
      <c r="I71" s="958"/>
      <c r="J71" s="958"/>
      <c r="K71" s="958"/>
      <c r="L71" s="958"/>
      <c r="M71" s="958"/>
      <c r="N71" s="958"/>
      <c r="O71" s="958"/>
      <c r="P71" s="959"/>
      <c r="Q71" s="960">
        <v>107</v>
      </c>
      <c r="R71" s="915"/>
      <c r="S71" s="915"/>
      <c r="T71" s="915"/>
      <c r="U71" s="915"/>
      <c r="V71" s="915">
        <v>104</v>
      </c>
      <c r="W71" s="915"/>
      <c r="X71" s="915"/>
      <c r="Y71" s="915"/>
      <c r="Z71" s="915"/>
      <c r="AA71" s="915">
        <v>3</v>
      </c>
      <c r="AB71" s="915"/>
      <c r="AC71" s="915"/>
      <c r="AD71" s="915"/>
      <c r="AE71" s="915"/>
      <c r="AF71" s="915">
        <v>3</v>
      </c>
      <c r="AG71" s="915"/>
      <c r="AH71" s="915"/>
      <c r="AI71" s="915"/>
      <c r="AJ71" s="915"/>
      <c r="AK71" s="915" t="s">
        <v>573</v>
      </c>
      <c r="AL71" s="915"/>
      <c r="AM71" s="915"/>
      <c r="AN71" s="915"/>
      <c r="AO71" s="915"/>
      <c r="AP71" s="915">
        <v>4</v>
      </c>
      <c r="AQ71" s="915"/>
      <c r="AR71" s="915"/>
      <c r="AS71" s="915"/>
      <c r="AT71" s="915"/>
      <c r="AU71" s="915">
        <v>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579</v>
      </c>
      <c r="C72" s="958"/>
      <c r="D72" s="958"/>
      <c r="E72" s="958"/>
      <c r="F72" s="958"/>
      <c r="G72" s="958"/>
      <c r="H72" s="958"/>
      <c r="I72" s="958"/>
      <c r="J72" s="958"/>
      <c r="K72" s="958"/>
      <c r="L72" s="958"/>
      <c r="M72" s="958"/>
      <c r="N72" s="958"/>
      <c r="O72" s="958"/>
      <c r="P72" s="959"/>
      <c r="Q72" s="960">
        <v>526</v>
      </c>
      <c r="R72" s="915"/>
      <c r="S72" s="915"/>
      <c r="T72" s="915"/>
      <c r="U72" s="915"/>
      <c r="V72" s="915">
        <v>517</v>
      </c>
      <c r="W72" s="915"/>
      <c r="X72" s="915"/>
      <c r="Y72" s="915"/>
      <c r="Z72" s="915"/>
      <c r="AA72" s="915">
        <v>9</v>
      </c>
      <c r="AB72" s="915"/>
      <c r="AC72" s="915"/>
      <c r="AD72" s="915"/>
      <c r="AE72" s="915"/>
      <c r="AF72" s="915">
        <v>9</v>
      </c>
      <c r="AG72" s="915"/>
      <c r="AH72" s="915"/>
      <c r="AI72" s="915"/>
      <c r="AJ72" s="915"/>
      <c r="AK72" s="915" t="s">
        <v>573</v>
      </c>
      <c r="AL72" s="915"/>
      <c r="AM72" s="915"/>
      <c r="AN72" s="915"/>
      <c r="AO72" s="915"/>
      <c r="AP72" s="915" t="s">
        <v>573</v>
      </c>
      <c r="AQ72" s="915"/>
      <c r="AR72" s="915"/>
      <c r="AS72" s="915"/>
      <c r="AT72" s="915"/>
      <c r="AU72" s="915" t="s">
        <v>573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388</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AF70+AF71+AF72</f>
        <v>15</v>
      </c>
      <c r="AG88" s="926"/>
      <c r="AH88" s="926"/>
      <c r="AI88" s="926"/>
      <c r="AJ88" s="926"/>
      <c r="AK88" s="923"/>
      <c r="AL88" s="923"/>
      <c r="AM88" s="923"/>
      <c r="AN88" s="923"/>
      <c r="AO88" s="923"/>
      <c r="AP88" s="926">
        <f>AP68+AP70+AP71</f>
        <v>670</v>
      </c>
      <c r="AQ88" s="926"/>
      <c r="AR88" s="926"/>
      <c r="AS88" s="926"/>
      <c r="AT88" s="926"/>
      <c r="AU88" s="926">
        <f>AU68+AU70+AU71</f>
        <v>376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35</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305</v>
      </c>
      <c r="AG109" s="979"/>
      <c r="AH109" s="979"/>
      <c r="AI109" s="979"/>
      <c r="AJ109" s="980"/>
      <c r="AK109" s="978" t="s">
        <v>304</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305</v>
      </c>
      <c r="BW109" s="979"/>
      <c r="BX109" s="979"/>
      <c r="BY109" s="979"/>
      <c r="BZ109" s="980"/>
      <c r="CA109" s="978" t="s">
        <v>304</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305</v>
      </c>
      <c r="DM109" s="979"/>
      <c r="DN109" s="979"/>
      <c r="DO109" s="979"/>
      <c r="DP109" s="980"/>
      <c r="DQ109" s="978" t="s">
        <v>304</v>
      </c>
      <c r="DR109" s="979"/>
      <c r="DS109" s="979"/>
      <c r="DT109" s="979"/>
      <c r="DU109" s="980"/>
      <c r="DV109" s="978" t="s">
        <v>429</v>
      </c>
      <c r="DW109" s="979"/>
      <c r="DX109" s="979"/>
      <c r="DY109" s="979"/>
      <c r="DZ109" s="981"/>
    </row>
    <row r="110" spans="1:131" s="247" customFormat="1" ht="26.25" customHeight="1">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798052</v>
      </c>
      <c r="AB110" s="986"/>
      <c r="AC110" s="986"/>
      <c r="AD110" s="986"/>
      <c r="AE110" s="987"/>
      <c r="AF110" s="988">
        <v>755208</v>
      </c>
      <c r="AG110" s="986"/>
      <c r="AH110" s="986"/>
      <c r="AI110" s="986"/>
      <c r="AJ110" s="987"/>
      <c r="AK110" s="988">
        <v>759979</v>
      </c>
      <c r="AL110" s="986"/>
      <c r="AM110" s="986"/>
      <c r="AN110" s="986"/>
      <c r="AO110" s="987"/>
      <c r="AP110" s="989">
        <v>42.4</v>
      </c>
      <c r="AQ110" s="990"/>
      <c r="AR110" s="990"/>
      <c r="AS110" s="990"/>
      <c r="AT110" s="991"/>
      <c r="AU110" s="992" t="s">
        <v>72</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6674178</v>
      </c>
      <c r="BR110" s="1021"/>
      <c r="BS110" s="1021"/>
      <c r="BT110" s="1021"/>
      <c r="BU110" s="1021"/>
      <c r="BV110" s="1021">
        <v>7201051</v>
      </c>
      <c r="BW110" s="1021"/>
      <c r="BX110" s="1021"/>
      <c r="BY110" s="1021"/>
      <c r="BZ110" s="1021"/>
      <c r="CA110" s="1021">
        <v>6818718</v>
      </c>
      <c r="CB110" s="1021"/>
      <c r="CC110" s="1021"/>
      <c r="CD110" s="1021"/>
      <c r="CE110" s="1021"/>
      <c r="CF110" s="1035">
        <v>380.3</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390</v>
      </c>
      <c r="DH110" s="1021"/>
      <c r="DI110" s="1021"/>
      <c r="DJ110" s="1021"/>
      <c r="DK110" s="1021"/>
      <c r="DL110" s="1021" t="s">
        <v>135</v>
      </c>
      <c r="DM110" s="1021"/>
      <c r="DN110" s="1021"/>
      <c r="DO110" s="1021"/>
      <c r="DP110" s="1021"/>
      <c r="DQ110" s="1021" t="s">
        <v>135</v>
      </c>
      <c r="DR110" s="1021"/>
      <c r="DS110" s="1021"/>
      <c r="DT110" s="1021"/>
      <c r="DU110" s="1021"/>
      <c r="DV110" s="1022" t="s">
        <v>135</v>
      </c>
      <c r="DW110" s="1022"/>
      <c r="DX110" s="1022"/>
      <c r="DY110" s="1022"/>
      <c r="DZ110" s="1023"/>
    </row>
    <row r="111" spans="1:131" s="247" customFormat="1" ht="26.25" customHeight="1">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135</v>
      </c>
      <c r="AB111" s="1028"/>
      <c r="AC111" s="1028"/>
      <c r="AD111" s="1028"/>
      <c r="AE111" s="1029"/>
      <c r="AF111" s="1030" t="s">
        <v>390</v>
      </c>
      <c r="AG111" s="1028"/>
      <c r="AH111" s="1028"/>
      <c r="AI111" s="1028"/>
      <c r="AJ111" s="1029"/>
      <c r="AK111" s="1030" t="s">
        <v>135</v>
      </c>
      <c r="AL111" s="1028"/>
      <c r="AM111" s="1028"/>
      <c r="AN111" s="1028"/>
      <c r="AO111" s="1029"/>
      <c r="AP111" s="1031" t="s">
        <v>436</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v>21014</v>
      </c>
      <c r="BR111" s="1014"/>
      <c r="BS111" s="1014"/>
      <c r="BT111" s="1014"/>
      <c r="BU111" s="1014"/>
      <c r="BV111" s="1014">
        <v>9755</v>
      </c>
      <c r="BW111" s="1014"/>
      <c r="BX111" s="1014"/>
      <c r="BY111" s="1014"/>
      <c r="BZ111" s="1014"/>
      <c r="CA111" s="1014">
        <v>43696</v>
      </c>
      <c r="CB111" s="1014"/>
      <c r="CC111" s="1014"/>
      <c r="CD111" s="1014"/>
      <c r="CE111" s="1014"/>
      <c r="CF111" s="1008">
        <v>2.4</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436</v>
      </c>
      <c r="DH111" s="1014"/>
      <c r="DI111" s="1014"/>
      <c r="DJ111" s="1014"/>
      <c r="DK111" s="1014"/>
      <c r="DL111" s="1014" t="s">
        <v>390</v>
      </c>
      <c r="DM111" s="1014"/>
      <c r="DN111" s="1014"/>
      <c r="DO111" s="1014"/>
      <c r="DP111" s="1014"/>
      <c r="DQ111" s="1014" t="s">
        <v>135</v>
      </c>
      <c r="DR111" s="1014"/>
      <c r="DS111" s="1014"/>
      <c r="DT111" s="1014"/>
      <c r="DU111" s="1014"/>
      <c r="DV111" s="1015" t="s">
        <v>390</v>
      </c>
      <c r="DW111" s="1015"/>
      <c r="DX111" s="1015"/>
      <c r="DY111" s="1015"/>
      <c r="DZ111" s="1016"/>
    </row>
    <row r="112" spans="1:131" s="247" customFormat="1" ht="26.25" customHeight="1">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135</v>
      </c>
      <c r="AB112" s="1053"/>
      <c r="AC112" s="1053"/>
      <c r="AD112" s="1053"/>
      <c r="AE112" s="1054"/>
      <c r="AF112" s="1055" t="s">
        <v>390</v>
      </c>
      <c r="AG112" s="1053"/>
      <c r="AH112" s="1053"/>
      <c r="AI112" s="1053"/>
      <c r="AJ112" s="1054"/>
      <c r="AK112" s="1055" t="s">
        <v>135</v>
      </c>
      <c r="AL112" s="1053"/>
      <c r="AM112" s="1053"/>
      <c r="AN112" s="1053"/>
      <c r="AO112" s="1054"/>
      <c r="AP112" s="1056" t="s">
        <v>390</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1502755</v>
      </c>
      <c r="BR112" s="1014"/>
      <c r="BS112" s="1014"/>
      <c r="BT112" s="1014"/>
      <c r="BU112" s="1014"/>
      <c r="BV112" s="1014">
        <v>1439706</v>
      </c>
      <c r="BW112" s="1014"/>
      <c r="BX112" s="1014"/>
      <c r="BY112" s="1014"/>
      <c r="BZ112" s="1014"/>
      <c r="CA112" s="1014">
        <v>1435616</v>
      </c>
      <c r="CB112" s="1014"/>
      <c r="CC112" s="1014"/>
      <c r="CD112" s="1014"/>
      <c r="CE112" s="1014"/>
      <c r="CF112" s="1008">
        <v>80.099999999999994</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135</v>
      </c>
      <c r="DH112" s="1014"/>
      <c r="DI112" s="1014"/>
      <c r="DJ112" s="1014"/>
      <c r="DK112" s="1014"/>
      <c r="DL112" s="1014" t="s">
        <v>135</v>
      </c>
      <c r="DM112" s="1014"/>
      <c r="DN112" s="1014"/>
      <c r="DO112" s="1014"/>
      <c r="DP112" s="1014"/>
      <c r="DQ112" s="1014" t="s">
        <v>390</v>
      </c>
      <c r="DR112" s="1014"/>
      <c r="DS112" s="1014"/>
      <c r="DT112" s="1014"/>
      <c r="DU112" s="1014"/>
      <c r="DV112" s="1015" t="s">
        <v>390</v>
      </c>
      <c r="DW112" s="1015"/>
      <c r="DX112" s="1015"/>
      <c r="DY112" s="1015"/>
      <c r="DZ112" s="1016"/>
    </row>
    <row r="113" spans="1:130" s="247" customFormat="1" ht="26.25" customHeight="1">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123815</v>
      </c>
      <c r="AB113" s="1028"/>
      <c r="AC113" s="1028"/>
      <c r="AD113" s="1028"/>
      <c r="AE113" s="1029"/>
      <c r="AF113" s="1030">
        <v>111182</v>
      </c>
      <c r="AG113" s="1028"/>
      <c r="AH113" s="1028"/>
      <c r="AI113" s="1028"/>
      <c r="AJ113" s="1029"/>
      <c r="AK113" s="1030">
        <v>118517</v>
      </c>
      <c r="AL113" s="1028"/>
      <c r="AM113" s="1028"/>
      <c r="AN113" s="1028"/>
      <c r="AO113" s="1029"/>
      <c r="AP113" s="1031">
        <v>6.6</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v>488605</v>
      </c>
      <c r="BR113" s="1014"/>
      <c r="BS113" s="1014"/>
      <c r="BT113" s="1014"/>
      <c r="BU113" s="1014"/>
      <c r="BV113" s="1014">
        <v>438769</v>
      </c>
      <c r="BW113" s="1014"/>
      <c r="BX113" s="1014"/>
      <c r="BY113" s="1014"/>
      <c r="BZ113" s="1014"/>
      <c r="CA113" s="1014">
        <v>375615</v>
      </c>
      <c r="CB113" s="1014"/>
      <c r="CC113" s="1014"/>
      <c r="CD113" s="1014"/>
      <c r="CE113" s="1014"/>
      <c r="CF113" s="1008">
        <v>20.9</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135</v>
      </c>
      <c r="DH113" s="1053"/>
      <c r="DI113" s="1053"/>
      <c r="DJ113" s="1053"/>
      <c r="DK113" s="1054"/>
      <c r="DL113" s="1055" t="s">
        <v>135</v>
      </c>
      <c r="DM113" s="1053"/>
      <c r="DN113" s="1053"/>
      <c r="DO113" s="1053"/>
      <c r="DP113" s="1054"/>
      <c r="DQ113" s="1055" t="s">
        <v>390</v>
      </c>
      <c r="DR113" s="1053"/>
      <c r="DS113" s="1053"/>
      <c r="DT113" s="1053"/>
      <c r="DU113" s="1054"/>
      <c r="DV113" s="1056" t="s">
        <v>390</v>
      </c>
      <c r="DW113" s="1057"/>
      <c r="DX113" s="1057"/>
      <c r="DY113" s="1057"/>
      <c r="DZ113" s="1058"/>
    </row>
    <row r="114" spans="1:130" s="247" customFormat="1" ht="26.25" customHeight="1">
      <c r="A114" s="1048"/>
      <c r="B114" s="1049"/>
      <c r="C114" s="1044" t="s">
        <v>446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36236</v>
      </c>
      <c r="AB114" s="1053"/>
      <c r="AC114" s="1053"/>
      <c r="AD114" s="1053"/>
      <c r="AE114" s="1054"/>
      <c r="AF114" s="1055">
        <v>35431</v>
      </c>
      <c r="AG114" s="1053"/>
      <c r="AH114" s="1053"/>
      <c r="AI114" s="1053"/>
      <c r="AJ114" s="1054"/>
      <c r="AK114" s="1055">
        <v>31987</v>
      </c>
      <c r="AL114" s="1053"/>
      <c r="AM114" s="1053"/>
      <c r="AN114" s="1053"/>
      <c r="AO114" s="1054"/>
      <c r="AP114" s="1056">
        <v>1.8</v>
      </c>
      <c r="AQ114" s="1057"/>
      <c r="AR114" s="1057"/>
      <c r="AS114" s="1057"/>
      <c r="AT114" s="1058"/>
      <c r="AU114" s="994"/>
      <c r="AV114" s="995"/>
      <c r="AW114" s="995"/>
      <c r="AX114" s="995"/>
      <c r="AY114" s="995"/>
      <c r="AZ114" s="1043" t="s">
        <v>447</v>
      </c>
      <c r="BA114" s="1044"/>
      <c r="BB114" s="1044"/>
      <c r="BC114" s="1044"/>
      <c r="BD114" s="1044"/>
      <c r="BE114" s="1044"/>
      <c r="BF114" s="1044"/>
      <c r="BG114" s="1044"/>
      <c r="BH114" s="1044"/>
      <c r="BI114" s="1044"/>
      <c r="BJ114" s="1044"/>
      <c r="BK114" s="1044"/>
      <c r="BL114" s="1044"/>
      <c r="BM114" s="1044"/>
      <c r="BN114" s="1044"/>
      <c r="BO114" s="1044"/>
      <c r="BP114" s="1045"/>
      <c r="BQ114" s="1013">
        <v>466900</v>
      </c>
      <c r="BR114" s="1014"/>
      <c r="BS114" s="1014"/>
      <c r="BT114" s="1014"/>
      <c r="BU114" s="1014"/>
      <c r="BV114" s="1014">
        <v>453845</v>
      </c>
      <c r="BW114" s="1014"/>
      <c r="BX114" s="1014"/>
      <c r="BY114" s="1014"/>
      <c r="BZ114" s="1014"/>
      <c r="CA114" s="1014">
        <v>459748</v>
      </c>
      <c r="CB114" s="1014"/>
      <c r="CC114" s="1014"/>
      <c r="CD114" s="1014"/>
      <c r="CE114" s="1014"/>
      <c r="CF114" s="1008">
        <v>25.6</v>
      </c>
      <c r="CG114" s="1009"/>
      <c r="CH114" s="1009"/>
      <c r="CI114" s="1009"/>
      <c r="CJ114" s="1009"/>
      <c r="CK114" s="1039"/>
      <c r="CL114" s="1040"/>
      <c r="CM114" s="1010" t="s">
        <v>448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390</v>
      </c>
      <c r="DH114" s="1053"/>
      <c r="DI114" s="1053"/>
      <c r="DJ114" s="1053"/>
      <c r="DK114" s="1054"/>
      <c r="DL114" s="1055" t="s">
        <v>135</v>
      </c>
      <c r="DM114" s="1053"/>
      <c r="DN114" s="1053"/>
      <c r="DO114" s="1053"/>
      <c r="DP114" s="1054"/>
      <c r="DQ114" s="1055" t="s">
        <v>390</v>
      </c>
      <c r="DR114" s="1053"/>
      <c r="DS114" s="1053"/>
      <c r="DT114" s="1053"/>
      <c r="DU114" s="1054"/>
      <c r="DV114" s="1056" t="s">
        <v>135</v>
      </c>
      <c r="DW114" s="1057"/>
      <c r="DX114" s="1057"/>
      <c r="DY114" s="1057"/>
      <c r="DZ114" s="1058"/>
    </row>
    <row r="115" spans="1:130" s="247" customFormat="1" ht="26.25" customHeight="1">
      <c r="A115" s="1048"/>
      <c r="B115" s="1049"/>
      <c r="C115" s="1044" t="s">
        <v>449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10197</v>
      </c>
      <c r="AB115" s="1028"/>
      <c r="AC115" s="1028"/>
      <c r="AD115" s="1028"/>
      <c r="AE115" s="1029"/>
      <c r="AF115" s="1030">
        <v>11418</v>
      </c>
      <c r="AG115" s="1028"/>
      <c r="AH115" s="1028"/>
      <c r="AI115" s="1028"/>
      <c r="AJ115" s="1029"/>
      <c r="AK115" s="1030">
        <v>7316</v>
      </c>
      <c r="AL115" s="1028"/>
      <c r="AM115" s="1028"/>
      <c r="AN115" s="1028"/>
      <c r="AO115" s="1029"/>
      <c r="AP115" s="1031">
        <v>0.4</v>
      </c>
      <c r="AQ115" s="1032"/>
      <c r="AR115" s="1032"/>
      <c r="AS115" s="1032"/>
      <c r="AT115" s="1033"/>
      <c r="AU115" s="994"/>
      <c r="AV115" s="995"/>
      <c r="AW115" s="995"/>
      <c r="AX115" s="995"/>
      <c r="AY115" s="995"/>
      <c r="AZ115" s="1043" t="s">
        <v>450</v>
      </c>
      <c r="BA115" s="1044"/>
      <c r="BB115" s="1044"/>
      <c r="BC115" s="1044"/>
      <c r="BD115" s="1044"/>
      <c r="BE115" s="1044"/>
      <c r="BF115" s="1044"/>
      <c r="BG115" s="1044"/>
      <c r="BH115" s="1044"/>
      <c r="BI115" s="1044"/>
      <c r="BJ115" s="1044"/>
      <c r="BK115" s="1044"/>
      <c r="BL115" s="1044"/>
      <c r="BM115" s="1044"/>
      <c r="BN115" s="1044"/>
      <c r="BO115" s="1044"/>
      <c r="BP115" s="1045"/>
      <c r="BQ115" s="1013" t="s">
        <v>436</v>
      </c>
      <c r="BR115" s="1014"/>
      <c r="BS115" s="1014"/>
      <c r="BT115" s="1014"/>
      <c r="BU115" s="1014"/>
      <c r="BV115" s="1014" t="s">
        <v>135</v>
      </c>
      <c r="BW115" s="1014"/>
      <c r="BX115" s="1014"/>
      <c r="BY115" s="1014"/>
      <c r="BZ115" s="1014"/>
      <c r="CA115" s="1014" t="s">
        <v>135</v>
      </c>
      <c r="CB115" s="1014"/>
      <c r="CC115" s="1014"/>
      <c r="CD115" s="1014"/>
      <c r="CE115" s="1014"/>
      <c r="CF115" s="1008" t="s">
        <v>436</v>
      </c>
      <c r="CG115" s="1009"/>
      <c r="CH115" s="1009"/>
      <c r="CI115" s="1009"/>
      <c r="CJ115" s="1009"/>
      <c r="CK115" s="1039"/>
      <c r="CL115" s="1040"/>
      <c r="CM115" s="1043" t="s">
        <v>451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390</v>
      </c>
      <c r="DH115" s="1053"/>
      <c r="DI115" s="1053"/>
      <c r="DJ115" s="1053"/>
      <c r="DK115" s="1054"/>
      <c r="DL115" s="1055" t="s">
        <v>135</v>
      </c>
      <c r="DM115" s="1053"/>
      <c r="DN115" s="1053"/>
      <c r="DO115" s="1053"/>
      <c r="DP115" s="1054"/>
      <c r="DQ115" s="1055" t="s">
        <v>390</v>
      </c>
      <c r="DR115" s="1053"/>
      <c r="DS115" s="1053"/>
      <c r="DT115" s="1053"/>
      <c r="DU115" s="1054"/>
      <c r="DV115" s="1056" t="s">
        <v>135</v>
      </c>
      <c r="DW115" s="1057"/>
      <c r="DX115" s="1057"/>
      <c r="DY115" s="1057"/>
      <c r="DZ115" s="1058"/>
    </row>
    <row r="116" spans="1:130" s="247" customFormat="1" ht="26.25" customHeight="1">
      <c r="A116" s="1050"/>
      <c r="B116" s="1051"/>
      <c r="C116" s="1059" t="s">
        <v>452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932</v>
      </c>
      <c r="AB116" s="1053"/>
      <c r="AC116" s="1053"/>
      <c r="AD116" s="1053"/>
      <c r="AE116" s="1054"/>
      <c r="AF116" s="1055">
        <v>176</v>
      </c>
      <c r="AG116" s="1053"/>
      <c r="AH116" s="1053"/>
      <c r="AI116" s="1053"/>
      <c r="AJ116" s="1054"/>
      <c r="AK116" s="1055">
        <v>325</v>
      </c>
      <c r="AL116" s="1053"/>
      <c r="AM116" s="1053"/>
      <c r="AN116" s="1053"/>
      <c r="AO116" s="1054"/>
      <c r="AP116" s="1056">
        <v>0</v>
      </c>
      <c r="AQ116" s="1057"/>
      <c r="AR116" s="1057"/>
      <c r="AS116" s="1057"/>
      <c r="AT116" s="1058"/>
      <c r="AU116" s="994"/>
      <c r="AV116" s="995"/>
      <c r="AW116" s="995"/>
      <c r="AX116" s="995"/>
      <c r="AY116" s="995"/>
      <c r="AZ116" s="1061" t="s">
        <v>453</v>
      </c>
      <c r="BA116" s="1062"/>
      <c r="BB116" s="1062"/>
      <c r="BC116" s="1062"/>
      <c r="BD116" s="1062"/>
      <c r="BE116" s="1062"/>
      <c r="BF116" s="1062"/>
      <c r="BG116" s="1062"/>
      <c r="BH116" s="1062"/>
      <c r="BI116" s="1062"/>
      <c r="BJ116" s="1062"/>
      <c r="BK116" s="1062"/>
      <c r="BL116" s="1062"/>
      <c r="BM116" s="1062"/>
      <c r="BN116" s="1062"/>
      <c r="BO116" s="1062"/>
      <c r="BP116" s="1063"/>
      <c r="BQ116" s="1013" t="s">
        <v>135</v>
      </c>
      <c r="BR116" s="1014"/>
      <c r="BS116" s="1014"/>
      <c r="BT116" s="1014"/>
      <c r="BU116" s="1014"/>
      <c r="BV116" s="1014" t="s">
        <v>390</v>
      </c>
      <c r="BW116" s="1014"/>
      <c r="BX116" s="1014"/>
      <c r="BY116" s="1014"/>
      <c r="BZ116" s="1014"/>
      <c r="CA116" s="1014" t="s">
        <v>135</v>
      </c>
      <c r="CB116" s="1014"/>
      <c r="CC116" s="1014"/>
      <c r="CD116" s="1014"/>
      <c r="CE116" s="1014"/>
      <c r="CF116" s="1008" t="s">
        <v>135</v>
      </c>
      <c r="CG116" s="1009"/>
      <c r="CH116" s="1009"/>
      <c r="CI116" s="1009"/>
      <c r="CJ116" s="1009"/>
      <c r="CK116" s="1039"/>
      <c r="CL116" s="1040"/>
      <c r="CM116" s="1010" t="s">
        <v>454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436</v>
      </c>
      <c r="DH116" s="1053"/>
      <c r="DI116" s="1053"/>
      <c r="DJ116" s="1053"/>
      <c r="DK116" s="1054"/>
      <c r="DL116" s="1055" t="s">
        <v>135</v>
      </c>
      <c r="DM116" s="1053"/>
      <c r="DN116" s="1053"/>
      <c r="DO116" s="1053"/>
      <c r="DP116" s="1054"/>
      <c r="DQ116" s="1055" t="s">
        <v>135</v>
      </c>
      <c r="DR116" s="1053"/>
      <c r="DS116" s="1053"/>
      <c r="DT116" s="1053"/>
      <c r="DU116" s="1054"/>
      <c r="DV116" s="1056" t="s">
        <v>135</v>
      </c>
      <c r="DW116" s="1057"/>
      <c r="DX116" s="1057"/>
      <c r="DY116" s="1057"/>
      <c r="DZ116" s="1058"/>
    </row>
    <row r="117" spans="1:130" s="247" customFormat="1" ht="26.25" customHeight="1">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455</v>
      </c>
      <c r="Z117" s="980"/>
      <c r="AA117" s="1070">
        <v>969232</v>
      </c>
      <c r="AB117" s="1071"/>
      <c r="AC117" s="1071"/>
      <c r="AD117" s="1071"/>
      <c r="AE117" s="1072"/>
      <c r="AF117" s="1073">
        <v>913415</v>
      </c>
      <c r="AG117" s="1071"/>
      <c r="AH117" s="1071"/>
      <c r="AI117" s="1071"/>
      <c r="AJ117" s="1072"/>
      <c r="AK117" s="1073">
        <v>918124</v>
      </c>
      <c r="AL117" s="1071"/>
      <c r="AM117" s="1071"/>
      <c r="AN117" s="1071"/>
      <c r="AO117" s="1072"/>
      <c r="AP117" s="1074"/>
      <c r="AQ117" s="1075"/>
      <c r="AR117" s="1075"/>
      <c r="AS117" s="1075"/>
      <c r="AT117" s="1076"/>
      <c r="AU117" s="994"/>
      <c r="AV117" s="995"/>
      <c r="AW117" s="995"/>
      <c r="AX117" s="995"/>
      <c r="AY117" s="995"/>
      <c r="AZ117" s="1061" t="s">
        <v>456</v>
      </c>
      <c r="BA117" s="1062"/>
      <c r="BB117" s="1062"/>
      <c r="BC117" s="1062"/>
      <c r="BD117" s="1062"/>
      <c r="BE117" s="1062"/>
      <c r="BF117" s="1062"/>
      <c r="BG117" s="1062"/>
      <c r="BH117" s="1062"/>
      <c r="BI117" s="1062"/>
      <c r="BJ117" s="1062"/>
      <c r="BK117" s="1062"/>
      <c r="BL117" s="1062"/>
      <c r="BM117" s="1062"/>
      <c r="BN117" s="1062"/>
      <c r="BO117" s="1062"/>
      <c r="BP117" s="1063"/>
      <c r="BQ117" s="1013" t="s">
        <v>135</v>
      </c>
      <c r="BR117" s="1014"/>
      <c r="BS117" s="1014"/>
      <c r="BT117" s="1014"/>
      <c r="BU117" s="1014"/>
      <c r="BV117" s="1014" t="s">
        <v>135</v>
      </c>
      <c r="BW117" s="1014"/>
      <c r="BX117" s="1014"/>
      <c r="BY117" s="1014"/>
      <c r="BZ117" s="1014"/>
      <c r="CA117" s="1014" t="s">
        <v>390</v>
      </c>
      <c r="CB117" s="1014"/>
      <c r="CC117" s="1014"/>
      <c r="CD117" s="1014"/>
      <c r="CE117" s="1014"/>
      <c r="CF117" s="1008" t="s">
        <v>135</v>
      </c>
      <c r="CG117" s="1009"/>
      <c r="CH117" s="1009"/>
      <c r="CI117" s="1009"/>
      <c r="CJ117" s="1009"/>
      <c r="CK117" s="1039"/>
      <c r="CL117" s="1040"/>
      <c r="CM117" s="1010" t="s">
        <v>457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135</v>
      </c>
      <c r="DH117" s="1053"/>
      <c r="DI117" s="1053"/>
      <c r="DJ117" s="1053"/>
      <c r="DK117" s="1054"/>
      <c r="DL117" s="1055" t="s">
        <v>390</v>
      </c>
      <c r="DM117" s="1053"/>
      <c r="DN117" s="1053"/>
      <c r="DO117" s="1053"/>
      <c r="DP117" s="1054"/>
      <c r="DQ117" s="1055" t="s">
        <v>135</v>
      </c>
      <c r="DR117" s="1053"/>
      <c r="DS117" s="1053"/>
      <c r="DT117" s="1053"/>
      <c r="DU117" s="1054"/>
      <c r="DV117" s="1056" t="s">
        <v>436</v>
      </c>
      <c r="DW117" s="1057"/>
      <c r="DX117" s="1057"/>
      <c r="DY117" s="1057"/>
      <c r="DZ117" s="1058"/>
    </row>
    <row r="118" spans="1:130" s="247" customFormat="1" ht="26.25" customHeight="1">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305</v>
      </c>
      <c r="AG118" s="979"/>
      <c r="AH118" s="979"/>
      <c r="AI118" s="979"/>
      <c r="AJ118" s="980"/>
      <c r="AK118" s="978" t="s">
        <v>304</v>
      </c>
      <c r="AL118" s="979"/>
      <c r="AM118" s="979"/>
      <c r="AN118" s="979"/>
      <c r="AO118" s="980"/>
      <c r="AP118" s="1065" t="s">
        <v>429</v>
      </c>
      <c r="AQ118" s="1066"/>
      <c r="AR118" s="1066"/>
      <c r="AS118" s="1066"/>
      <c r="AT118" s="1067"/>
      <c r="AU118" s="994"/>
      <c r="AV118" s="995"/>
      <c r="AW118" s="995"/>
      <c r="AX118" s="995"/>
      <c r="AY118" s="995"/>
      <c r="AZ118" s="1068" t="s">
        <v>458</v>
      </c>
      <c r="BA118" s="1059"/>
      <c r="BB118" s="1059"/>
      <c r="BC118" s="1059"/>
      <c r="BD118" s="1059"/>
      <c r="BE118" s="1059"/>
      <c r="BF118" s="1059"/>
      <c r="BG118" s="1059"/>
      <c r="BH118" s="1059"/>
      <c r="BI118" s="1059"/>
      <c r="BJ118" s="1059"/>
      <c r="BK118" s="1059"/>
      <c r="BL118" s="1059"/>
      <c r="BM118" s="1059"/>
      <c r="BN118" s="1059"/>
      <c r="BO118" s="1059"/>
      <c r="BP118" s="1060"/>
      <c r="BQ118" s="1091" t="s">
        <v>135</v>
      </c>
      <c r="BR118" s="1092"/>
      <c r="BS118" s="1092"/>
      <c r="BT118" s="1092"/>
      <c r="BU118" s="1092"/>
      <c r="BV118" s="1092" t="s">
        <v>135</v>
      </c>
      <c r="BW118" s="1092"/>
      <c r="BX118" s="1092"/>
      <c r="BY118" s="1092"/>
      <c r="BZ118" s="1092"/>
      <c r="CA118" s="1092" t="s">
        <v>390</v>
      </c>
      <c r="CB118" s="1092"/>
      <c r="CC118" s="1092"/>
      <c r="CD118" s="1092"/>
      <c r="CE118" s="1092"/>
      <c r="CF118" s="1008" t="s">
        <v>436</v>
      </c>
      <c r="CG118" s="1009"/>
      <c r="CH118" s="1009"/>
      <c r="CI118" s="1009"/>
      <c r="CJ118" s="1009"/>
      <c r="CK118" s="1039"/>
      <c r="CL118" s="1040"/>
      <c r="CM118" s="1010" t="s">
        <v>459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135</v>
      </c>
      <c r="DH118" s="1053"/>
      <c r="DI118" s="1053"/>
      <c r="DJ118" s="1053"/>
      <c r="DK118" s="1054"/>
      <c r="DL118" s="1055" t="s">
        <v>390</v>
      </c>
      <c r="DM118" s="1053"/>
      <c r="DN118" s="1053"/>
      <c r="DO118" s="1053"/>
      <c r="DP118" s="1054"/>
      <c r="DQ118" s="1055" t="s">
        <v>390</v>
      </c>
      <c r="DR118" s="1053"/>
      <c r="DS118" s="1053"/>
      <c r="DT118" s="1053"/>
      <c r="DU118" s="1054"/>
      <c r="DV118" s="1056" t="s">
        <v>135</v>
      </c>
      <c r="DW118" s="1057"/>
      <c r="DX118" s="1057"/>
      <c r="DY118" s="1057"/>
      <c r="DZ118" s="1058"/>
    </row>
    <row r="119" spans="1:130" s="247" customFormat="1" ht="26.25" customHeight="1">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135</v>
      </c>
      <c r="AB119" s="986"/>
      <c r="AC119" s="986"/>
      <c r="AD119" s="986"/>
      <c r="AE119" s="987"/>
      <c r="AF119" s="988" t="s">
        <v>135</v>
      </c>
      <c r="AG119" s="986"/>
      <c r="AH119" s="986"/>
      <c r="AI119" s="986"/>
      <c r="AJ119" s="987"/>
      <c r="AK119" s="988" t="s">
        <v>436</v>
      </c>
      <c r="AL119" s="986"/>
      <c r="AM119" s="986"/>
      <c r="AN119" s="986"/>
      <c r="AO119" s="987"/>
      <c r="AP119" s="989" t="s">
        <v>135</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460</v>
      </c>
      <c r="BP119" s="1100"/>
      <c r="BQ119" s="1091">
        <v>9153452</v>
      </c>
      <c r="BR119" s="1092"/>
      <c r="BS119" s="1092"/>
      <c r="BT119" s="1092"/>
      <c r="BU119" s="1092"/>
      <c r="BV119" s="1092">
        <v>9543126</v>
      </c>
      <c r="BW119" s="1092"/>
      <c r="BX119" s="1092"/>
      <c r="BY119" s="1092"/>
      <c r="BZ119" s="1092"/>
      <c r="CA119" s="1092">
        <v>9133393</v>
      </c>
      <c r="CB119" s="1092"/>
      <c r="CC119" s="1092"/>
      <c r="CD119" s="1092"/>
      <c r="CE119" s="1092"/>
      <c r="CF119" s="1093"/>
      <c r="CG119" s="1094"/>
      <c r="CH119" s="1094"/>
      <c r="CI119" s="1094"/>
      <c r="CJ119" s="1095"/>
      <c r="CK119" s="1041"/>
      <c r="CL119" s="1042"/>
      <c r="CM119" s="1096" t="s">
        <v>461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21014</v>
      </c>
      <c r="DH119" s="1078"/>
      <c r="DI119" s="1078"/>
      <c r="DJ119" s="1078"/>
      <c r="DK119" s="1079"/>
      <c r="DL119" s="1077">
        <v>9755</v>
      </c>
      <c r="DM119" s="1078"/>
      <c r="DN119" s="1078"/>
      <c r="DO119" s="1078"/>
      <c r="DP119" s="1079"/>
      <c r="DQ119" s="1077">
        <v>43696</v>
      </c>
      <c r="DR119" s="1078"/>
      <c r="DS119" s="1078"/>
      <c r="DT119" s="1078"/>
      <c r="DU119" s="1079"/>
      <c r="DV119" s="1080">
        <v>2.4</v>
      </c>
      <c r="DW119" s="1081"/>
      <c r="DX119" s="1081"/>
      <c r="DY119" s="1081"/>
      <c r="DZ119" s="1082"/>
    </row>
    <row r="120" spans="1:130" s="247" customFormat="1" ht="26.25" customHeight="1">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135</v>
      </c>
      <c r="AB120" s="1053"/>
      <c r="AC120" s="1053"/>
      <c r="AD120" s="1053"/>
      <c r="AE120" s="1054"/>
      <c r="AF120" s="1055" t="s">
        <v>135</v>
      </c>
      <c r="AG120" s="1053"/>
      <c r="AH120" s="1053"/>
      <c r="AI120" s="1053"/>
      <c r="AJ120" s="1054"/>
      <c r="AK120" s="1055" t="s">
        <v>436</v>
      </c>
      <c r="AL120" s="1053"/>
      <c r="AM120" s="1053"/>
      <c r="AN120" s="1053"/>
      <c r="AO120" s="1054"/>
      <c r="AP120" s="1056" t="s">
        <v>135</v>
      </c>
      <c r="AQ120" s="1057"/>
      <c r="AR120" s="1057"/>
      <c r="AS120" s="1057"/>
      <c r="AT120" s="1058"/>
      <c r="AU120" s="1083" t="s">
        <v>462</v>
      </c>
      <c r="AV120" s="1084"/>
      <c r="AW120" s="1084"/>
      <c r="AX120" s="1084"/>
      <c r="AY120" s="1085"/>
      <c r="AZ120" s="1034" t="s">
        <v>463</v>
      </c>
      <c r="BA120" s="983"/>
      <c r="BB120" s="983"/>
      <c r="BC120" s="983"/>
      <c r="BD120" s="983"/>
      <c r="BE120" s="983"/>
      <c r="BF120" s="983"/>
      <c r="BG120" s="983"/>
      <c r="BH120" s="983"/>
      <c r="BI120" s="983"/>
      <c r="BJ120" s="983"/>
      <c r="BK120" s="983"/>
      <c r="BL120" s="983"/>
      <c r="BM120" s="983"/>
      <c r="BN120" s="983"/>
      <c r="BO120" s="983"/>
      <c r="BP120" s="984"/>
      <c r="BQ120" s="1020">
        <v>2383689</v>
      </c>
      <c r="BR120" s="1021"/>
      <c r="BS120" s="1021"/>
      <c r="BT120" s="1021"/>
      <c r="BU120" s="1021"/>
      <c r="BV120" s="1021">
        <v>2363346</v>
      </c>
      <c r="BW120" s="1021"/>
      <c r="BX120" s="1021"/>
      <c r="BY120" s="1021"/>
      <c r="BZ120" s="1021"/>
      <c r="CA120" s="1021">
        <v>2554570</v>
      </c>
      <c r="CB120" s="1021"/>
      <c r="CC120" s="1021"/>
      <c r="CD120" s="1021"/>
      <c r="CE120" s="1021"/>
      <c r="CF120" s="1035">
        <v>142.5</v>
      </c>
      <c r="CG120" s="1036"/>
      <c r="CH120" s="1036"/>
      <c r="CI120" s="1036"/>
      <c r="CJ120" s="1036"/>
      <c r="CK120" s="1101" t="s">
        <v>464</v>
      </c>
      <c r="CL120" s="1102"/>
      <c r="CM120" s="1102"/>
      <c r="CN120" s="1102"/>
      <c r="CO120" s="1103"/>
      <c r="CP120" s="1109" t="s">
        <v>408</v>
      </c>
      <c r="CQ120" s="1110"/>
      <c r="CR120" s="1110"/>
      <c r="CS120" s="1110"/>
      <c r="CT120" s="1110"/>
      <c r="CU120" s="1110"/>
      <c r="CV120" s="1110"/>
      <c r="CW120" s="1110"/>
      <c r="CX120" s="1110"/>
      <c r="CY120" s="1110"/>
      <c r="CZ120" s="1110"/>
      <c r="DA120" s="1110"/>
      <c r="DB120" s="1110"/>
      <c r="DC120" s="1110"/>
      <c r="DD120" s="1110"/>
      <c r="DE120" s="1110"/>
      <c r="DF120" s="1111"/>
      <c r="DG120" s="1020">
        <v>1108787</v>
      </c>
      <c r="DH120" s="1021"/>
      <c r="DI120" s="1021"/>
      <c r="DJ120" s="1021"/>
      <c r="DK120" s="1021"/>
      <c r="DL120" s="1021">
        <v>1065957</v>
      </c>
      <c r="DM120" s="1021"/>
      <c r="DN120" s="1021"/>
      <c r="DO120" s="1021"/>
      <c r="DP120" s="1021"/>
      <c r="DQ120" s="1021">
        <v>980155</v>
      </c>
      <c r="DR120" s="1021"/>
      <c r="DS120" s="1021"/>
      <c r="DT120" s="1021"/>
      <c r="DU120" s="1021"/>
      <c r="DV120" s="1022">
        <v>54.7</v>
      </c>
      <c r="DW120" s="1022"/>
      <c r="DX120" s="1022"/>
      <c r="DY120" s="1022"/>
      <c r="DZ120" s="1023"/>
    </row>
    <row r="121" spans="1:130" s="247" customFormat="1" ht="26.25" customHeight="1">
      <c r="A121" s="1153"/>
      <c r="B121" s="1040"/>
      <c r="C121" s="1061" t="s">
        <v>465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135</v>
      </c>
      <c r="AB121" s="1053"/>
      <c r="AC121" s="1053"/>
      <c r="AD121" s="1053"/>
      <c r="AE121" s="1054"/>
      <c r="AF121" s="1055" t="s">
        <v>135</v>
      </c>
      <c r="AG121" s="1053"/>
      <c r="AH121" s="1053"/>
      <c r="AI121" s="1053"/>
      <c r="AJ121" s="1054"/>
      <c r="AK121" s="1055" t="s">
        <v>135</v>
      </c>
      <c r="AL121" s="1053"/>
      <c r="AM121" s="1053"/>
      <c r="AN121" s="1053"/>
      <c r="AO121" s="1054"/>
      <c r="AP121" s="1056" t="s">
        <v>390</v>
      </c>
      <c r="AQ121" s="1057"/>
      <c r="AR121" s="1057"/>
      <c r="AS121" s="1057"/>
      <c r="AT121" s="1058"/>
      <c r="AU121" s="1086"/>
      <c r="AV121" s="1087"/>
      <c r="AW121" s="1087"/>
      <c r="AX121" s="1087"/>
      <c r="AY121" s="1088"/>
      <c r="AZ121" s="1043" t="s">
        <v>466</v>
      </c>
      <c r="BA121" s="1044"/>
      <c r="BB121" s="1044"/>
      <c r="BC121" s="1044"/>
      <c r="BD121" s="1044"/>
      <c r="BE121" s="1044"/>
      <c r="BF121" s="1044"/>
      <c r="BG121" s="1044"/>
      <c r="BH121" s="1044"/>
      <c r="BI121" s="1044"/>
      <c r="BJ121" s="1044"/>
      <c r="BK121" s="1044"/>
      <c r="BL121" s="1044"/>
      <c r="BM121" s="1044"/>
      <c r="BN121" s="1044"/>
      <c r="BO121" s="1044"/>
      <c r="BP121" s="1045"/>
      <c r="BQ121" s="1013">
        <v>651622</v>
      </c>
      <c r="BR121" s="1014"/>
      <c r="BS121" s="1014"/>
      <c r="BT121" s="1014"/>
      <c r="BU121" s="1014"/>
      <c r="BV121" s="1014">
        <v>583863</v>
      </c>
      <c r="BW121" s="1014"/>
      <c r="BX121" s="1014"/>
      <c r="BY121" s="1014"/>
      <c r="BZ121" s="1014"/>
      <c r="CA121" s="1014">
        <v>536168</v>
      </c>
      <c r="CB121" s="1014"/>
      <c r="CC121" s="1014"/>
      <c r="CD121" s="1014"/>
      <c r="CE121" s="1014"/>
      <c r="CF121" s="1008">
        <v>29.9</v>
      </c>
      <c r="CG121" s="1009"/>
      <c r="CH121" s="1009"/>
      <c r="CI121" s="1009"/>
      <c r="CJ121" s="1009"/>
      <c r="CK121" s="1104"/>
      <c r="CL121" s="1105"/>
      <c r="CM121" s="1105"/>
      <c r="CN121" s="1105"/>
      <c r="CO121" s="1106"/>
      <c r="CP121" s="1114" t="s">
        <v>467</v>
      </c>
      <c r="CQ121" s="1115"/>
      <c r="CR121" s="1115"/>
      <c r="CS121" s="1115"/>
      <c r="CT121" s="1115"/>
      <c r="CU121" s="1115"/>
      <c r="CV121" s="1115"/>
      <c r="CW121" s="1115"/>
      <c r="CX121" s="1115"/>
      <c r="CY121" s="1115"/>
      <c r="CZ121" s="1115"/>
      <c r="DA121" s="1115"/>
      <c r="DB121" s="1115"/>
      <c r="DC121" s="1115"/>
      <c r="DD121" s="1115"/>
      <c r="DE121" s="1115"/>
      <c r="DF121" s="1116"/>
      <c r="DG121" s="1013">
        <v>384065</v>
      </c>
      <c r="DH121" s="1014"/>
      <c r="DI121" s="1014"/>
      <c r="DJ121" s="1014"/>
      <c r="DK121" s="1014"/>
      <c r="DL121" s="1014">
        <v>351343</v>
      </c>
      <c r="DM121" s="1014"/>
      <c r="DN121" s="1014"/>
      <c r="DO121" s="1014"/>
      <c r="DP121" s="1014"/>
      <c r="DQ121" s="1014">
        <v>317806</v>
      </c>
      <c r="DR121" s="1014"/>
      <c r="DS121" s="1014"/>
      <c r="DT121" s="1014"/>
      <c r="DU121" s="1014"/>
      <c r="DV121" s="1015">
        <v>17.7</v>
      </c>
      <c r="DW121" s="1015"/>
      <c r="DX121" s="1015"/>
      <c r="DY121" s="1015"/>
      <c r="DZ121" s="1016"/>
    </row>
    <row r="122" spans="1:130" s="247" customFormat="1" ht="26.25" customHeight="1">
      <c r="A122" s="1153"/>
      <c r="B122" s="1040"/>
      <c r="C122" s="1010" t="s">
        <v>448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135</v>
      </c>
      <c r="AB122" s="1053"/>
      <c r="AC122" s="1053"/>
      <c r="AD122" s="1053"/>
      <c r="AE122" s="1054"/>
      <c r="AF122" s="1055" t="s">
        <v>135</v>
      </c>
      <c r="AG122" s="1053"/>
      <c r="AH122" s="1053"/>
      <c r="AI122" s="1053"/>
      <c r="AJ122" s="1054"/>
      <c r="AK122" s="1055" t="s">
        <v>135</v>
      </c>
      <c r="AL122" s="1053"/>
      <c r="AM122" s="1053"/>
      <c r="AN122" s="1053"/>
      <c r="AO122" s="1054"/>
      <c r="AP122" s="1056" t="s">
        <v>135</v>
      </c>
      <c r="AQ122" s="1057"/>
      <c r="AR122" s="1057"/>
      <c r="AS122" s="1057"/>
      <c r="AT122" s="1058"/>
      <c r="AU122" s="1086"/>
      <c r="AV122" s="1087"/>
      <c r="AW122" s="1087"/>
      <c r="AX122" s="1087"/>
      <c r="AY122" s="1088"/>
      <c r="AZ122" s="1068" t="s">
        <v>468</v>
      </c>
      <c r="BA122" s="1059"/>
      <c r="BB122" s="1059"/>
      <c r="BC122" s="1059"/>
      <c r="BD122" s="1059"/>
      <c r="BE122" s="1059"/>
      <c r="BF122" s="1059"/>
      <c r="BG122" s="1059"/>
      <c r="BH122" s="1059"/>
      <c r="BI122" s="1059"/>
      <c r="BJ122" s="1059"/>
      <c r="BK122" s="1059"/>
      <c r="BL122" s="1059"/>
      <c r="BM122" s="1059"/>
      <c r="BN122" s="1059"/>
      <c r="BO122" s="1059"/>
      <c r="BP122" s="1060"/>
      <c r="BQ122" s="1091">
        <v>5356827</v>
      </c>
      <c r="BR122" s="1092"/>
      <c r="BS122" s="1092"/>
      <c r="BT122" s="1092"/>
      <c r="BU122" s="1092"/>
      <c r="BV122" s="1092">
        <v>5733635</v>
      </c>
      <c r="BW122" s="1092"/>
      <c r="BX122" s="1092"/>
      <c r="BY122" s="1092"/>
      <c r="BZ122" s="1092"/>
      <c r="CA122" s="1092">
        <v>5546735</v>
      </c>
      <c r="CB122" s="1092"/>
      <c r="CC122" s="1092"/>
      <c r="CD122" s="1092"/>
      <c r="CE122" s="1092"/>
      <c r="CF122" s="1112">
        <v>309.3</v>
      </c>
      <c r="CG122" s="1113"/>
      <c r="CH122" s="1113"/>
      <c r="CI122" s="1113"/>
      <c r="CJ122" s="1113"/>
      <c r="CK122" s="1104"/>
      <c r="CL122" s="1105"/>
      <c r="CM122" s="1105"/>
      <c r="CN122" s="1105"/>
      <c r="CO122" s="1106"/>
      <c r="CP122" s="1114" t="s">
        <v>404</v>
      </c>
      <c r="CQ122" s="1115"/>
      <c r="CR122" s="1115"/>
      <c r="CS122" s="1115"/>
      <c r="CT122" s="1115"/>
      <c r="CU122" s="1115"/>
      <c r="CV122" s="1115"/>
      <c r="CW122" s="1115"/>
      <c r="CX122" s="1115"/>
      <c r="CY122" s="1115"/>
      <c r="CZ122" s="1115"/>
      <c r="DA122" s="1115"/>
      <c r="DB122" s="1115"/>
      <c r="DC122" s="1115"/>
      <c r="DD122" s="1115"/>
      <c r="DE122" s="1115"/>
      <c r="DF122" s="1116"/>
      <c r="DG122" s="1013">
        <v>9050</v>
      </c>
      <c r="DH122" s="1014"/>
      <c r="DI122" s="1014"/>
      <c r="DJ122" s="1014"/>
      <c r="DK122" s="1014"/>
      <c r="DL122" s="1014">
        <v>21732</v>
      </c>
      <c r="DM122" s="1014"/>
      <c r="DN122" s="1014"/>
      <c r="DO122" s="1014"/>
      <c r="DP122" s="1014"/>
      <c r="DQ122" s="1014">
        <v>137178</v>
      </c>
      <c r="DR122" s="1014"/>
      <c r="DS122" s="1014"/>
      <c r="DT122" s="1014"/>
      <c r="DU122" s="1014"/>
      <c r="DV122" s="1015">
        <v>7.6</v>
      </c>
      <c r="DW122" s="1015"/>
      <c r="DX122" s="1015"/>
      <c r="DY122" s="1015"/>
      <c r="DZ122" s="1016"/>
    </row>
    <row r="123" spans="1:130" s="247" customFormat="1" ht="26.25" customHeight="1">
      <c r="A123" s="1153"/>
      <c r="B123" s="1040"/>
      <c r="C123" s="1010" t="s">
        <v>454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436</v>
      </c>
      <c r="AB123" s="1053"/>
      <c r="AC123" s="1053"/>
      <c r="AD123" s="1053"/>
      <c r="AE123" s="1054"/>
      <c r="AF123" s="1055" t="s">
        <v>135</v>
      </c>
      <c r="AG123" s="1053"/>
      <c r="AH123" s="1053"/>
      <c r="AI123" s="1053"/>
      <c r="AJ123" s="1054"/>
      <c r="AK123" s="1055" t="s">
        <v>390</v>
      </c>
      <c r="AL123" s="1053"/>
      <c r="AM123" s="1053"/>
      <c r="AN123" s="1053"/>
      <c r="AO123" s="1054"/>
      <c r="AP123" s="1056" t="s">
        <v>135</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469</v>
      </c>
      <c r="BP123" s="1100"/>
      <c r="BQ123" s="1159">
        <v>8392138</v>
      </c>
      <c r="BR123" s="1160"/>
      <c r="BS123" s="1160"/>
      <c r="BT123" s="1160"/>
      <c r="BU123" s="1160"/>
      <c r="BV123" s="1160">
        <v>8680844</v>
      </c>
      <c r="BW123" s="1160"/>
      <c r="BX123" s="1160"/>
      <c r="BY123" s="1160"/>
      <c r="BZ123" s="1160"/>
      <c r="CA123" s="1160">
        <v>8637473</v>
      </c>
      <c r="CB123" s="1160"/>
      <c r="CC123" s="1160"/>
      <c r="CD123" s="1160"/>
      <c r="CE123" s="1160"/>
      <c r="CF123" s="1093"/>
      <c r="CG123" s="1094"/>
      <c r="CH123" s="1094"/>
      <c r="CI123" s="1094"/>
      <c r="CJ123" s="1095"/>
      <c r="CK123" s="1104"/>
      <c r="CL123" s="1105"/>
      <c r="CM123" s="1105"/>
      <c r="CN123" s="1105"/>
      <c r="CO123" s="1106"/>
      <c r="CP123" s="1114" t="s">
        <v>405</v>
      </c>
      <c r="CQ123" s="1115"/>
      <c r="CR123" s="1115"/>
      <c r="CS123" s="1115"/>
      <c r="CT123" s="1115"/>
      <c r="CU123" s="1115"/>
      <c r="CV123" s="1115"/>
      <c r="CW123" s="1115"/>
      <c r="CX123" s="1115"/>
      <c r="CY123" s="1115"/>
      <c r="CZ123" s="1115"/>
      <c r="DA123" s="1115"/>
      <c r="DB123" s="1115"/>
      <c r="DC123" s="1115"/>
      <c r="DD123" s="1115"/>
      <c r="DE123" s="1115"/>
      <c r="DF123" s="1116"/>
      <c r="DG123" s="1052">
        <v>853</v>
      </c>
      <c r="DH123" s="1053"/>
      <c r="DI123" s="1053"/>
      <c r="DJ123" s="1053"/>
      <c r="DK123" s="1054"/>
      <c r="DL123" s="1055">
        <v>674</v>
      </c>
      <c r="DM123" s="1053"/>
      <c r="DN123" s="1053"/>
      <c r="DO123" s="1053"/>
      <c r="DP123" s="1054"/>
      <c r="DQ123" s="1055">
        <v>477</v>
      </c>
      <c r="DR123" s="1053"/>
      <c r="DS123" s="1053"/>
      <c r="DT123" s="1053"/>
      <c r="DU123" s="1054"/>
      <c r="DV123" s="1056">
        <v>0</v>
      </c>
      <c r="DW123" s="1057"/>
      <c r="DX123" s="1057"/>
      <c r="DY123" s="1057"/>
      <c r="DZ123" s="1058"/>
    </row>
    <row r="124" spans="1:130" s="247" customFormat="1" ht="26.25" customHeight="1" thickBot="1">
      <c r="A124" s="1153"/>
      <c r="B124" s="1040"/>
      <c r="C124" s="1010" t="s">
        <v>457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135</v>
      </c>
      <c r="AB124" s="1053"/>
      <c r="AC124" s="1053"/>
      <c r="AD124" s="1053"/>
      <c r="AE124" s="1054"/>
      <c r="AF124" s="1055" t="s">
        <v>135</v>
      </c>
      <c r="AG124" s="1053"/>
      <c r="AH124" s="1053"/>
      <c r="AI124" s="1053"/>
      <c r="AJ124" s="1054"/>
      <c r="AK124" s="1055" t="s">
        <v>135</v>
      </c>
      <c r="AL124" s="1053"/>
      <c r="AM124" s="1053"/>
      <c r="AN124" s="1053"/>
      <c r="AO124" s="1054"/>
      <c r="AP124" s="1056" t="s">
        <v>135</v>
      </c>
      <c r="AQ124" s="1057"/>
      <c r="AR124" s="1057"/>
      <c r="AS124" s="1057"/>
      <c r="AT124" s="1058"/>
      <c r="AU124" s="1155" t="s">
        <v>470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41.7</v>
      </c>
      <c r="BR124" s="1122"/>
      <c r="BS124" s="1122"/>
      <c r="BT124" s="1122"/>
      <c r="BU124" s="1122"/>
      <c r="BV124" s="1122">
        <v>47.6</v>
      </c>
      <c r="BW124" s="1122"/>
      <c r="BX124" s="1122"/>
      <c r="BY124" s="1122"/>
      <c r="BZ124" s="1122"/>
      <c r="CA124" s="1122">
        <v>27.6</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t="s">
        <v>390</v>
      </c>
      <c r="DH124" s="1078"/>
      <c r="DI124" s="1078"/>
      <c r="DJ124" s="1078"/>
      <c r="DK124" s="1079"/>
      <c r="DL124" s="1077" t="s">
        <v>135</v>
      </c>
      <c r="DM124" s="1078"/>
      <c r="DN124" s="1078"/>
      <c r="DO124" s="1078"/>
      <c r="DP124" s="1079"/>
      <c r="DQ124" s="1077" t="s">
        <v>135</v>
      </c>
      <c r="DR124" s="1078"/>
      <c r="DS124" s="1078"/>
      <c r="DT124" s="1078"/>
      <c r="DU124" s="1079"/>
      <c r="DV124" s="1080" t="s">
        <v>135</v>
      </c>
      <c r="DW124" s="1081"/>
      <c r="DX124" s="1081"/>
      <c r="DY124" s="1081"/>
      <c r="DZ124" s="1082"/>
    </row>
    <row r="125" spans="1:130" s="247" customFormat="1" ht="26.25" customHeight="1">
      <c r="A125" s="1153"/>
      <c r="B125" s="1040"/>
      <c r="C125" s="1010" t="s">
        <v>459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390</v>
      </c>
      <c r="AB125" s="1053"/>
      <c r="AC125" s="1053"/>
      <c r="AD125" s="1053"/>
      <c r="AE125" s="1054"/>
      <c r="AF125" s="1055" t="s">
        <v>390</v>
      </c>
      <c r="AG125" s="1053"/>
      <c r="AH125" s="1053"/>
      <c r="AI125" s="1053"/>
      <c r="AJ125" s="1054"/>
      <c r="AK125" s="1055" t="s">
        <v>135</v>
      </c>
      <c r="AL125" s="1053"/>
      <c r="AM125" s="1053"/>
      <c r="AN125" s="1053"/>
      <c r="AO125" s="1054"/>
      <c r="AP125" s="1056" t="s">
        <v>135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472</v>
      </c>
      <c r="CL125" s="1102"/>
      <c r="CM125" s="1102"/>
      <c r="CN125" s="1102"/>
      <c r="CO125" s="1103"/>
      <c r="CP125" s="1034" t="s">
        <v>473</v>
      </c>
      <c r="CQ125" s="983"/>
      <c r="CR125" s="983"/>
      <c r="CS125" s="983"/>
      <c r="CT125" s="983"/>
      <c r="CU125" s="983"/>
      <c r="CV125" s="983"/>
      <c r="CW125" s="983"/>
      <c r="CX125" s="983"/>
      <c r="CY125" s="983"/>
      <c r="CZ125" s="983"/>
      <c r="DA125" s="983"/>
      <c r="DB125" s="983"/>
      <c r="DC125" s="983"/>
      <c r="DD125" s="983"/>
      <c r="DE125" s="983"/>
      <c r="DF125" s="984"/>
      <c r="DG125" s="1020" t="s">
        <v>390</v>
      </c>
      <c r="DH125" s="1021"/>
      <c r="DI125" s="1021"/>
      <c r="DJ125" s="1021"/>
      <c r="DK125" s="1021"/>
      <c r="DL125" s="1021" t="s">
        <v>436</v>
      </c>
      <c r="DM125" s="1021"/>
      <c r="DN125" s="1021"/>
      <c r="DO125" s="1021"/>
      <c r="DP125" s="1021"/>
      <c r="DQ125" s="1021" t="s">
        <v>390</v>
      </c>
      <c r="DR125" s="1021"/>
      <c r="DS125" s="1021"/>
      <c r="DT125" s="1021"/>
      <c r="DU125" s="1021"/>
      <c r="DV125" s="1022" t="s">
        <v>390</v>
      </c>
      <c r="DW125" s="1022"/>
      <c r="DX125" s="1022"/>
      <c r="DY125" s="1022"/>
      <c r="DZ125" s="1023"/>
    </row>
    <row r="126" spans="1:130" s="247" customFormat="1" ht="26.25" customHeight="1" thickBot="1">
      <c r="A126" s="1153"/>
      <c r="B126" s="1040"/>
      <c r="C126" s="1010" t="s">
        <v>461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9990</v>
      </c>
      <c r="AB126" s="1053"/>
      <c r="AC126" s="1053"/>
      <c r="AD126" s="1053"/>
      <c r="AE126" s="1054"/>
      <c r="AF126" s="1055">
        <v>11258</v>
      </c>
      <c r="AG126" s="1053"/>
      <c r="AH126" s="1053"/>
      <c r="AI126" s="1053"/>
      <c r="AJ126" s="1054"/>
      <c r="AK126" s="1055">
        <v>7191</v>
      </c>
      <c r="AL126" s="1053"/>
      <c r="AM126" s="1053"/>
      <c r="AN126" s="1053"/>
      <c r="AO126" s="1054"/>
      <c r="AP126" s="1056">
        <v>0.4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474</v>
      </c>
      <c r="CQ126" s="1044"/>
      <c r="CR126" s="1044"/>
      <c r="CS126" s="1044"/>
      <c r="CT126" s="1044"/>
      <c r="CU126" s="1044"/>
      <c r="CV126" s="1044"/>
      <c r="CW126" s="1044"/>
      <c r="CX126" s="1044"/>
      <c r="CY126" s="1044"/>
      <c r="CZ126" s="1044"/>
      <c r="DA126" s="1044"/>
      <c r="DB126" s="1044"/>
      <c r="DC126" s="1044"/>
      <c r="DD126" s="1044"/>
      <c r="DE126" s="1044"/>
      <c r="DF126" s="1045"/>
      <c r="DG126" s="1013" t="s">
        <v>390</v>
      </c>
      <c r="DH126" s="1014"/>
      <c r="DI126" s="1014"/>
      <c r="DJ126" s="1014"/>
      <c r="DK126" s="1014"/>
      <c r="DL126" s="1014" t="s">
        <v>390</v>
      </c>
      <c r="DM126" s="1014"/>
      <c r="DN126" s="1014"/>
      <c r="DO126" s="1014"/>
      <c r="DP126" s="1014"/>
      <c r="DQ126" s="1014" t="s">
        <v>135</v>
      </c>
      <c r="DR126" s="1014"/>
      <c r="DS126" s="1014"/>
      <c r="DT126" s="1014"/>
      <c r="DU126" s="1014"/>
      <c r="DV126" s="1015" t="s">
        <v>135</v>
      </c>
      <c r="DW126" s="1015"/>
      <c r="DX126" s="1015"/>
      <c r="DY126" s="1015"/>
      <c r="DZ126" s="1016"/>
    </row>
    <row r="127" spans="1:130" s="247" customFormat="1" ht="26.25" customHeight="1">
      <c r="A127" s="1154"/>
      <c r="B127" s="1042"/>
      <c r="C127" s="1096" t="s">
        <v>475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207</v>
      </c>
      <c r="AB127" s="1053"/>
      <c r="AC127" s="1053"/>
      <c r="AD127" s="1053"/>
      <c r="AE127" s="1054"/>
      <c r="AF127" s="1055">
        <v>160</v>
      </c>
      <c r="AG127" s="1053"/>
      <c r="AH127" s="1053"/>
      <c r="AI127" s="1053"/>
      <c r="AJ127" s="1054"/>
      <c r="AK127" s="1055">
        <v>125</v>
      </c>
      <c r="AL127" s="1053"/>
      <c r="AM127" s="1053"/>
      <c r="AN127" s="1053"/>
      <c r="AO127" s="1054"/>
      <c r="AP127" s="1056">
        <v>0</v>
      </c>
      <c r="AQ127" s="1057"/>
      <c r="AR127" s="1057"/>
      <c r="AS127" s="1057"/>
      <c r="AT127" s="1058"/>
      <c r="AU127" s="283"/>
      <c r="AV127" s="283"/>
      <c r="AW127" s="283"/>
      <c r="AX127" s="1126" t="s">
        <v>476</v>
      </c>
      <c r="AY127" s="1127"/>
      <c r="AZ127" s="1127"/>
      <c r="BA127" s="1127"/>
      <c r="BB127" s="1127"/>
      <c r="BC127" s="1127"/>
      <c r="BD127" s="1127"/>
      <c r="BE127" s="1128"/>
      <c r="BF127" s="1129" t="s">
        <v>477</v>
      </c>
      <c r="BG127" s="1127"/>
      <c r="BH127" s="1127"/>
      <c r="BI127" s="1127"/>
      <c r="BJ127" s="1127"/>
      <c r="BK127" s="1127"/>
      <c r="BL127" s="1128"/>
      <c r="BM127" s="1129" t="s">
        <v>478</v>
      </c>
      <c r="BN127" s="1127"/>
      <c r="BO127" s="1127"/>
      <c r="BP127" s="1127"/>
      <c r="BQ127" s="1127"/>
      <c r="BR127" s="1127"/>
      <c r="BS127" s="1128"/>
      <c r="BT127" s="1129" t="s">
        <v>479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480</v>
      </c>
      <c r="CQ127" s="1044"/>
      <c r="CR127" s="1044"/>
      <c r="CS127" s="1044"/>
      <c r="CT127" s="1044"/>
      <c r="CU127" s="1044"/>
      <c r="CV127" s="1044"/>
      <c r="CW127" s="1044"/>
      <c r="CX127" s="1044"/>
      <c r="CY127" s="1044"/>
      <c r="CZ127" s="1044"/>
      <c r="DA127" s="1044"/>
      <c r="DB127" s="1044"/>
      <c r="DC127" s="1044"/>
      <c r="DD127" s="1044"/>
      <c r="DE127" s="1044"/>
      <c r="DF127" s="1045"/>
      <c r="DG127" s="1013" t="s">
        <v>436</v>
      </c>
      <c r="DH127" s="1014"/>
      <c r="DI127" s="1014"/>
      <c r="DJ127" s="1014"/>
      <c r="DK127" s="1014"/>
      <c r="DL127" s="1014" t="s">
        <v>135</v>
      </c>
      <c r="DM127" s="1014"/>
      <c r="DN127" s="1014"/>
      <c r="DO127" s="1014"/>
      <c r="DP127" s="1014"/>
      <c r="DQ127" s="1014" t="s">
        <v>135</v>
      </c>
      <c r="DR127" s="1014"/>
      <c r="DS127" s="1014"/>
      <c r="DT127" s="1014"/>
      <c r="DU127" s="1014"/>
      <c r="DV127" s="1015" t="s">
        <v>390</v>
      </c>
      <c r="DW127" s="1015"/>
      <c r="DX127" s="1015"/>
      <c r="DY127" s="1015"/>
      <c r="DZ127" s="1016"/>
    </row>
    <row r="128" spans="1:130" s="247" customFormat="1" ht="26.25" customHeight="1" thickBot="1">
      <c r="A128" s="1137" t="s">
        <v>481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482</v>
      </c>
      <c r="X128" s="1139"/>
      <c r="Y128" s="1139"/>
      <c r="Z128" s="1140"/>
      <c r="AA128" s="1141">
        <v>93410</v>
      </c>
      <c r="AB128" s="1142"/>
      <c r="AC128" s="1142"/>
      <c r="AD128" s="1142"/>
      <c r="AE128" s="1143"/>
      <c r="AF128" s="1144">
        <v>91283</v>
      </c>
      <c r="AG128" s="1142"/>
      <c r="AH128" s="1142"/>
      <c r="AI128" s="1142"/>
      <c r="AJ128" s="1143"/>
      <c r="AK128" s="1144">
        <v>98617</v>
      </c>
      <c r="AL128" s="1142"/>
      <c r="AM128" s="1142"/>
      <c r="AN128" s="1142"/>
      <c r="AO128" s="1143"/>
      <c r="AP128" s="1145"/>
      <c r="AQ128" s="1146"/>
      <c r="AR128" s="1146"/>
      <c r="AS128" s="1146"/>
      <c r="AT128" s="1147"/>
      <c r="AU128" s="283"/>
      <c r="AV128" s="283"/>
      <c r="AW128" s="283"/>
      <c r="AX128" s="982" t="s">
        <v>483</v>
      </c>
      <c r="AY128" s="983"/>
      <c r="AZ128" s="983"/>
      <c r="BA128" s="983"/>
      <c r="BB128" s="983"/>
      <c r="BC128" s="983"/>
      <c r="BD128" s="983"/>
      <c r="BE128" s="984"/>
      <c r="BF128" s="1148" t="s">
        <v>135</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484</v>
      </c>
      <c r="CQ128" s="1131"/>
      <c r="CR128" s="1131"/>
      <c r="CS128" s="1131"/>
      <c r="CT128" s="1131"/>
      <c r="CU128" s="1131"/>
      <c r="CV128" s="1131"/>
      <c r="CW128" s="1131"/>
      <c r="CX128" s="1131"/>
      <c r="CY128" s="1131"/>
      <c r="CZ128" s="1131"/>
      <c r="DA128" s="1131"/>
      <c r="DB128" s="1131"/>
      <c r="DC128" s="1131"/>
      <c r="DD128" s="1131"/>
      <c r="DE128" s="1131"/>
      <c r="DF128" s="1132"/>
      <c r="DG128" s="1133" t="s">
        <v>135</v>
      </c>
      <c r="DH128" s="1134"/>
      <c r="DI128" s="1134"/>
      <c r="DJ128" s="1134"/>
      <c r="DK128" s="1134"/>
      <c r="DL128" s="1134" t="s">
        <v>135</v>
      </c>
      <c r="DM128" s="1134"/>
      <c r="DN128" s="1134"/>
      <c r="DO128" s="1134"/>
      <c r="DP128" s="1134"/>
      <c r="DQ128" s="1134" t="s">
        <v>135</v>
      </c>
      <c r="DR128" s="1134"/>
      <c r="DS128" s="1134"/>
      <c r="DT128" s="1134"/>
      <c r="DU128" s="1134"/>
      <c r="DV128" s="1135" t="s">
        <v>436</v>
      </c>
      <c r="DW128" s="1135"/>
      <c r="DX128" s="1135"/>
      <c r="DY128" s="1135"/>
      <c r="DZ128" s="1136"/>
    </row>
    <row r="129" spans="1:131" s="247" customFormat="1" ht="26.25" customHeight="1">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485</v>
      </c>
      <c r="X129" s="1168"/>
      <c r="Y129" s="1168"/>
      <c r="Z129" s="1169"/>
      <c r="AA129" s="1052">
        <v>2453477</v>
      </c>
      <c r="AB129" s="1053"/>
      <c r="AC129" s="1053"/>
      <c r="AD129" s="1053"/>
      <c r="AE129" s="1054"/>
      <c r="AF129" s="1055">
        <v>2376893</v>
      </c>
      <c r="AG129" s="1053"/>
      <c r="AH129" s="1053"/>
      <c r="AI129" s="1053"/>
      <c r="AJ129" s="1054"/>
      <c r="AK129" s="1055">
        <v>2377715</v>
      </c>
      <c r="AL129" s="1053"/>
      <c r="AM129" s="1053"/>
      <c r="AN129" s="1053"/>
      <c r="AO129" s="1054"/>
      <c r="AP129" s="1170"/>
      <c r="AQ129" s="1171"/>
      <c r="AR129" s="1171"/>
      <c r="AS129" s="1171"/>
      <c r="AT129" s="1172"/>
      <c r="AU129" s="285"/>
      <c r="AV129" s="285"/>
      <c r="AW129" s="285"/>
      <c r="AX129" s="1161" t="s">
        <v>486</v>
      </c>
      <c r="AY129" s="1044"/>
      <c r="AZ129" s="1044"/>
      <c r="BA129" s="1044"/>
      <c r="BB129" s="1044"/>
      <c r="BC129" s="1044"/>
      <c r="BD129" s="1044"/>
      <c r="BE129" s="1045"/>
      <c r="BF129" s="1162" t="s">
        <v>135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487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488</v>
      </c>
      <c r="X130" s="1168"/>
      <c r="Y130" s="1168"/>
      <c r="Z130" s="1169"/>
      <c r="AA130" s="1052">
        <v>630086</v>
      </c>
      <c r="AB130" s="1053"/>
      <c r="AC130" s="1053"/>
      <c r="AD130" s="1053"/>
      <c r="AE130" s="1054"/>
      <c r="AF130" s="1055">
        <v>567452</v>
      </c>
      <c r="AG130" s="1053"/>
      <c r="AH130" s="1053"/>
      <c r="AI130" s="1053"/>
      <c r="AJ130" s="1054"/>
      <c r="AK130" s="1055">
        <v>584508</v>
      </c>
      <c r="AL130" s="1053"/>
      <c r="AM130" s="1053"/>
      <c r="AN130" s="1053"/>
      <c r="AO130" s="1054"/>
      <c r="AP130" s="1170"/>
      <c r="AQ130" s="1171"/>
      <c r="AR130" s="1171"/>
      <c r="AS130" s="1171"/>
      <c r="AT130" s="1172"/>
      <c r="AU130" s="285"/>
      <c r="AV130" s="285"/>
      <c r="AW130" s="285"/>
      <c r="AX130" s="1161" t="s">
        <v>489</v>
      </c>
      <c r="AY130" s="1044"/>
      <c r="AZ130" s="1044"/>
      <c r="BA130" s="1044"/>
      <c r="BB130" s="1044"/>
      <c r="BC130" s="1044"/>
      <c r="BD130" s="1044"/>
      <c r="BE130" s="1045"/>
      <c r="BF130" s="1198">
        <v>13.5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490</v>
      </c>
      <c r="X131" s="1206"/>
      <c r="Y131" s="1206"/>
      <c r="Z131" s="1207"/>
      <c r="AA131" s="1099">
        <v>1823391</v>
      </c>
      <c r="AB131" s="1078"/>
      <c r="AC131" s="1078"/>
      <c r="AD131" s="1078"/>
      <c r="AE131" s="1079"/>
      <c r="AF131" s="1077">
        <v>1809441</v>
      </c>
      <c r="AG131" s="1078"/>
      <c r="AH131" s="1078"/>
      <c r="AI131" s="1078"/>
      <c r="AJ131" s="1079"/>
      <c r="AK131" s="1077">
        <v>1793207</v>
      </c>
      <c r="AL131" s="1078"/>
      <c r="AM131" s="1078"/>
      <c r="AN131" s="1078"/>
      <c r="AO131" s="1079"/>
      <c r="AP131" s="1208"/>
      <c r="AQ131" s="1209"/>
      <c r="AR131" s="1209"/>
      <c r="AS131" s="1209"/>
      <c r="AT131" s="1210"/>
      <c r="AU131" s="285"/>
      <c r="AV131" s="285"/>
      <c r="AW131" s="285"/>
      <c r="AX131" s="1180" t="s">
        <v>491</v>
      </c>
      <c r="AY131" s="1131"/>
      <c r="AZ131" s="1131"/>
      <c r="BA131" s="1131"/>
      <c r="BB131" s="1131"/>
      <c r="BC131" s="1131"/>
      <c r="BD131" s="1131"/>
      <c r="BE131" s="1132"/>
      <c r="BF131" s="1181">
        <v>27.6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493</v>
      </c>
      <c r="W132" s="1191"/>
      <c r="X132" s="1191"/>
      <c r="Y132" s="1191"/>
      <c r="Z132" s="1192"/>
      <c r="AA132" s="1193">
        <v>13.476868100000001</v>
      </c>
      <c r="AB132" s="1194"/>
      <c r="AC132" s="1194"/>
      <c r="AD132" s="1194"/>
      <c r="AE132" s="1195"/>
      <c r="AF132" s="1196">
        <v>14.07506517</v>
      </c>
      <c r="AG132" s="1194"/>
      <c r="AH132" s="1194"/>
      <c r="AI132" s="1194"/>
      <c r="AJ132" s="1195"/>
      <c r="AK132" s="1196">
        <v>13.10495665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494</v>
      </c>
      <c r="W133" s="1174"/>
      <c r="X133" s="1174"/>
      <c r="Y133" s="1174"/>
      <c r="Z133" s="1175"/>
      <c r="AA133" s="1176">
        <v>13.5</v>
      </c>
      <c r="AB133" s="1177"/>
      <c r="AC133" s="1177"/>
      <c r="AD133" s="1177"/>
      <c r="AE133" s="1178"/>
      <c r="AF133" s="1176">
        <v>13.5</v>
      </c>
      <c r="AG133" s="1177"/>
      <c r="AH133" s="1177"/>
      <c r="AI133" s="1177"/>
      <c r="AJ133" s="1178"/>
      <c r="AK133" s="1176">
        <v>13.5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Agg9mBgSQIfSylLNP6VbEeSL+UiBgTCJ9CGxk7Ayw7h3Aec5FjoISmQFLKGSiSdzpdrKundxkR5F1i58mrGXzQ==" saltValue="UsNjXdoAOnXROCIQdHY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fxRu11VlIw1xO6bHTd4aKWYsj6ohAtVsSWC6FGKSUec1NpKNaI9bYyrrnEk0SljFnxqcjfoSGMoqyg0mndSiA==" saltValue="JJAyZQK20KJEt47PCNwC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BbEiOAnYye8Nu6zE2lyJ5yFZrUil2DhBa0qn3WmGHhRxJm5QCz47Z7Ri6YWkkjTB7Rqf2kbhyHWsKy2KNMdxw==" saltValue="a/uWILIe7tMbEv0YtY0dG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498</v>
      </c>
      <c r="AP7" s="304"/>
      <c r="AQ7" s="305" t="s">
        <v>499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500</v>
      </c>
      <c r="AQ8" s="311" t="s">
        <v>501</v>
      </c>
      <c r="AR8" s="312" t="s">
        <v>502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503</v>
      </c>
      <c r="AL9" s="1217"/>
      <c r="AM9" s="1217"/>
      <c r="AN9" s="1218"/>
      <c r="AO9" s="313">
        <v>562671</v>
      </c>
      <c r="AP9" s="313">
        <v>231361</v>
      </c>
      <c r="AQ9" s="314">
        <v>198046</v>
      </c>
      <c r="AR9" s="315">
        <v>16.8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504</v>
      </c>
      <c r="AL10" s="1217"/>
      <c r="AM10" s="1217"/>
      <c r="AN10" s="1218"/>
      <c r="AO10" s="316">
        <v>55714</v>
      </c>
      <c r="AP10" s="316">
        <v>22909</v>
      </c>
      <c r="AQ10" s="317">
        <v>23470</v>
      </c>
      <c r="AR10" s="318">
        <v>-2.4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505</v>
      </c>
      <c r="AL11" s="1217"/>
      <c r="AM11" s="1217"/>
      <c r="AN11" s="1218"/>
      <c r="AO11" s="316">
        <v>190106</v>
      </c>
      <c r="AP11" s="316">
        <v>78169</v>
      </c>
      <c r="AQ11" s="317">
        <v>31217</v>
      </c>
      <c r="AR11" s="318">
        <v>150.4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506</v>
      </c>
      <c r="AL12" s="1217"/>
      <c r="AM12" s="1217"/>
      <c r="AN12" s="1218"/>
      <c r="AO12" s="316" t="s">
        <v>507</v>
      </c>
      <c r="AP12" s="316" t="s">
        <v>507</v>
      </c>
      <c r="AQ12" s="317">
        <v>3147</v>
      </c>
      <c r="AR12" s="318" t="s">
        <v>507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508</v>
      </c>
      <c r="AL13" s="1217"/>
      <c r="AM13" s="1217"/>
      <c r="AN13" s="1218"/>
      <c r="AO13" s="316" t="s">
        <v>507</v>
      </c>
      <c r="AP13" s="316" t="s">
        <v>507</v>
      </c>
      <c r="AQ13" s="317" t="s">
        <v>507</v>
      </c>
      <c r="AR13" s="318" t="s">
        <v>507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509</v>
      </c>
      <c r="AL14" s="1217"/>
      <c r="AM14" s="1217"/>
      <c r="AN14" s="1218"/>
      <c r="AO14" s="316">
        <v>111932</v>
      </c>
      <c r="AP14" s="316">
        <v>46025</v>
      </c>
      <c r="AQ14" s="317">
        <v>10757</v>
      </c>
      <c r="AR14" s="318">
        <v>327.9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510</v>
      </c>
      <c r="AL15" s="1217"/>
      <c r="AM15" s="1217"/>
      <c r="AN15" s="1218"/>
      <c r="AO15" s="316">
        <v>22441</v>
      </c>
      <c r="AP15" s="316">
        <v>9227</v>
      </c>
      <c r="AQ15" s="317">
        <v>4810</v>
      </c>
      <c r="AR15" s="318">
        <v>91.8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511</v>
      </c>
      <c r="AL16" s="1220"/>
      <c r="AM16" s="1220"/>
      <c r="AN16" s="1221"/>
      <c r="AO16" s="316">
        <v>-72801</v>
      </c>
      <c r="AP16" s="316">
        <v>-29935</v>
      </c>
      <c r="AQ16" s="317">
        <v>-18847</v>
      </c>
      <c r="AR16" s="318">
        <v>58.8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870063</v>
      </c>
      <c r="AP17" s="316">
        <v>357756</v>
      </c>
      <c r="AQ17" s="317">
        <v>252599</v>
      </c>
      <c r="AR17" s="318">
        <v>41.6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516</v>
      </c>
      <c r="AL21" s="1212"/>
      <c r="AM21" s="1212"/>
      <c r="AN21" s="1213"/>
      <c r="AO21" s="328">
        <v>27.55</v>
      </c>
      <c r="AP21" s="329">
        <v>22.36</v>
      </c>
      <c r="AQ21" s="330">
        <v>5.19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517</v>
      </c>
      <c r="AL22" s="1212"/>
      <c r="AM22" s="1212"/>
      <c r="AN22" s="1213"/>
      <c r="AO22" s="333">
        <v>95.1</v>
      </c>
      <c r="AP22" s="334">
        <v>95.6</v>
      </c>
      <c r="AQ22" s="335">
        <v>-0.5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498</v>
      </c>
      <c r="AP30" s="304"/>
      <c r="AQ30" s="305" t="s">
        <v>499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500</v>
      </c>
      <c r="AQ31" s="311" t="s">
        <v>501</v>
      </c>
      <c r="AR31" s="312" t="s">
        <v>502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521</v>
      </c>
      <c r="AL32" s="1228"/>
      <c r="AM32" s="1228"/>
      <c r="AN32" s="1229"/>
      <c r="AO32" s="343">
        <v>759979</v>
      </c>
      <c r="AP32" s="343">
        <v>312491</v>
      </c>
      <c r="AQ32" s="344">
        <v>139617</v>
      </c>
      <c r="AR32" s="345">
        <v>123.8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522</v>
      </c>
      <c r="AL33" s="1228"/>
      <c r="AM33" s="1228"/>
      <c r="AN33" s="1229"/>
      <c r="AO33" s="343" t="s">
        <v>507</v>
      </c>
      <c r="AP33" s="343" t="s">
        <v>507</v>
      </c>
      <c r="AQ33" s="344" t="s">
        <v>507</v>
      </c>
      <c r="AR33" s="345" t="s">
        <v>507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523</v>
      </c>
      <c r="AL34" s="1228"/>
      <c r="AM34" s="1228"/>
      <c r="AN34" s="1229"/>
      <c r="AO34" s="343" t="s">
        <v>507</v>
      </c>
      <c r="AP34" s="343" t="s">
        <v>507</v>
      </c>
      <c r="AQ34" s="344">
        <v>5</v>
      </c>
      <c r="AR34" s="345" t="s">
        <v>507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524</v>
      </c>
      <c r="AL35" s="1228"/>
      <c r="AM35" s="1228"/>
      <c r="AN35" s="1229"/>
      <c r="AO35" s="343">
        <v>118517</v>
      </c>
      <c r="AP35" s="343">
        <v>48732</v>
      </c>
      <c r="AQ35" s="344">
        <v>32699</v>
      </c>
      <c r="AR35" s="345">
        <v>49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525</v>
      </c>
      <c r="AL36" s="1228"/>
      <c r="AM36" s="1228"/>
      <c r="AN36" s="1229"/>
      <c r="AO36" s="343">
        <v>31987</v>
      </c>
      <c r="AP36" s="343">
        <v>13153</v>
      </c>
      <c r="AQ36" s="344">
        <v>4068</v>
      </c>
      <c r="AR36" s="345">
        <v>223.3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526</v>
      </c>
      <c r="AL37" s="1228"/>
      <c r="AM37" s="1228"/>
      <c r="AN37" s="1229"/>
      <c r="AO37" s="343">
        <v>7316</v>
      </c>
      <c r="AP37" s="343">
        <v>3008</v>
      </c>
      <c r="AQ37" s="344">
        <v>1263</v>
      </c>
      <c r="AR37" s="345">
        <v>138.19999999999999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527</v>
      </c>
      <c r="AL38" s="1231"/>
      <c r="AM38" s="1231"/>
      <c r="AN38" s="1232"/>
      <c r="AO38" s="346">
        <v>325</v>
      </c>
      <c r="AP38" s="346">
        <v>134</v>
      </c>
      <c r="AQ38" s="347">
        <v>23</v>
      </c>
      <c r="AR38" s="335">
        <v>482.6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528</v>
      </c>
      <c r="AL39" s="1231"/>
      <c r="AM39" s="1231"/>
      <c r="AN39" s="1232"/>
      <c r="AO39" s="343">
        <v>-98617</v>
      </c>
      <c r="AP39" s="343">
        <v>-40550</v>
      </c>
      <c r="AQ39" s="344">
        <v>-8148</v>
      </c>
      <c r="AR39" s="345">
        <v>397.7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529</v>
      </c>
      <c r="AL40" s="1228"/>
      <c r="AM40" s="1228"/>
      <c r="AN40" s="1229"/>
      <c r="AO40" s="343">
        <v>-584508</v>
      </c>
      <c r="AP40" s="343">
        <v>-240340</v>
      </c>
      <c r="AQ40" s="344">
        <v>-124721</v>
      </c>
      <c r="AR40" s="345">
        <v>92.7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234999</v>
      </c>
      <c r="AP41" s="343">
        <v>96628</v>
      </c>
      <c r="AQ41" s="344">
        <v>44807</v>
      </c>
      <c r="AR41" s="345">
        <v>115.7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498</v>
      </c>
      <c r="AN49" s="1224" t="s">
        <v>533</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534</v>
      </c>
      <c r="AO50" s="360" t="s">
        <v>535</v>
      </c>
      <c r="AP50" s="361" t="s">
        <v>536</v>
      </c>
      <c r="AQ50" s="362" t="s">
        <v>537</v>
      </c>
      <c r="AR50" s="363" t="s">
        <v>538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723119</v>
      </c>
      <c r="AN51" s="365">
        <v>269218</v>
      </c>
      <c r="AO51" s="366">
        <v>19.899999999999999</v>
      </c>
      <c r="AP51" s="367">
        <v>280458</v>
      </c>
      <c r="AQ51" s="368">
        <v>-15.8</v>
      </c>
      <c r="AR51" s="369">
        <v>35.700000000000003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344263</v>
      </c>
      <c r="AN52" s="373">
        <v>128169</v>
      </c>
      <c r="AO52" s="374">
        <v>50.3</v>
      </c>
      <c r="AP52" s="375">
        <v>127286</v>
      </c>
      <c r="AQ52" s="376">
        <v>0.4</v>
      </c>
      <c r="AR52" s="377">
        <v>49.9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1413985</v>
      </c>
      <c r="AN53" s="365">
        <v>534386</v>
      </c>
      <c r="AO53" s="366">
        <v>98.5</v>
      </c>
      <c r="AP53" s="367">
        <v>291945</v>
      </c>
      <c r="AQ53" s="368">
        <v>4.0999999999999996</v>
      </c>
      <c r="AR53" s="369">
        <v>94.4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435760</v>
      </c>
      <c r="AN54" s="373">
        <v>164686</v>
      </c>
      <c r="AO54" s="374">
        <v>28.5</v>
      </c>
      <c r="AP54" s="375">
        <v>127651</v>
      </c>
      <c r="AQ54" s="376">
        <v>0.3</v>
      </c>
      <c r="AR54" s="377">
        <v>28.2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2751452</v>
      </c>
      <c r="AN55" s="365">
        <v>1067282</v>
      </c>
      <c r="AO55" s="366">
        <v>99.7</v>
      </c>
      <c r="AP55" s="367">
        <v>291173</v>
      </c>
      <c r="AQ55" s="368">
        <v>-0.3</v>
      </c>
      <c r="AR55" s="369">
        <v>100</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305358</v>
      </c>
      <c r="AN56" s="373">
        <v>118448</v>
      </c>
      <c r="AO56" s="374">
        <v>-28.1</v>
      </c>
      <c r="AP56" s="375">
        <v>119071</v>
      </c>
      <c r="AQ56" s="376">
        <v>-6.7</v>
      </c>
      <c r="AR56" s="377">
        <v>-21.4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1618146</v>
      </c>
      <c r="AN57" s="365">
        <v>649336</v>
      </c>
      <c r="AO57" s="366">
        <v>-39.200000000000003</v>
      </c>
      <c r="AP57" s="367">
        <v>271581</v>
      </c>
      <c r="AQ57" s="368">
        <v>-6.7</v>
      </c>
      <c r="AR57" s="369">
        <v>-32.5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1244476</v>
      </c>
      <c r="AN58" s="373">
        <v>499388</v>
      </c>
      <c r="AO58" s="374">
        <v>321.60000000000002</v>
      </c>
      <c r="AP58" s="375">
        <v>117844</v>
      </c>
      <c r="AQ58" s="376">
        <v>-1</v>
      </c>
      <c r="AR58" s="377">
        <v>322.60000000000002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596426</v>
      </c>
      <c r="AN59" s="365">
        <v>245241</v>
      </c>
      <c r="AO59" s="366">
        <v>-62.2</v>
      </c>
      <c r="AP59" s="367">
        <v>268375</v>
      </c>
      <c r="AQ59" s="368">
        <v>-1.2</v>
      </c>
      <c r="AR59" s="369">
        <v>-61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127362</v>
      </c>
      <c r="AN60" s="373">
        <v>52369</v>
      </c>
      <c r="AO60" s="374">
        <v>-89.5</v>
      </c>
      <c r="AP60" s="375">
        <v>119602</v>
      </c>
      <c r="AQ60" s="376">
        <v>1.5</v>
      </c>
      <c r="AR60" s="377">
        <v>-91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1420626</v>
      </c>
      <c r="AN61" s="380">
        <v>553093</v>
      </c>
      <c r="AO61" s="381">
        <v>23.3</v>
      </c>
      <c r="AP61" s="382">
        <v>280706</v>
      </c>
      <c r="AQ61" s="383">
        <v>-4</v>
      </c>
      <c r="AR61" s="369">
        <v>27.3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491444</v>
      </c>
      <c r="AN62" s="373">
        <v>192612</v>
      </c>
      <c r="AO62" s="374">
        <v>56.6</v>
      </c>
      <c r="AP62" s="375">
        <v>122291</v>
      </c>
      <c r="AQ62" s="376">
        <v>-1.1000000000000001</v>
      </c>
      <c r="AR62" s="377">
        <v>57.7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lgXpEQdBVbX6vaycTMpPDkUIqWxvEHwH02vdRObPimiX3YOQHqSXZyFbqPCi/FaQXc22RoBp0BEq3VvZ8RMt6g==" saltValue="C8TU39t8FpjW2h1G2Lpx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547</v>
      </c>
    </row>
    <row r="120" spans="125:125" ht="13.5" hidden="1" customHeight="1"/>
    <row r="121" spans="125:125" ht="13.5" hidden="1" customHeight="1">
      <c r="DU121" s="291"/>
    </row>
  </sheetData>
  <sheetProtection algorithmName="SHA-512" hashValue="3f0yaMX5HVz16O5YSSRO0ONXwyyj11BHv+c0i9PqAD2rGrb6aFikY/pVPeGHLgutVECqhaANZcyiXC/UMYWGJw==" saltValue="Me/0m/PhEu0H8VVUZcnM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548</v>
      </c>
    </row>
  </sheetData>
  <sheetProtection algorithmName="SHA-512" hashValue="GBPdBLFmtSORnSDiDAgX6O0anQHoHrB4bhG1wDT0T+AdD8RhmzAq+QMRG1rZv546U0DnGVroPq7KqxxjXTPVpw==" saltValue="qLe41s41CPzJZd7qnwvnG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6" t="s">
        <v>3</v>
      </c>
      <c r="D47" s="1236"/>
      <c r="E47" s="1237"/>
      <c r="F47" s="11">
        <v>31.71</v>
      </c>
      <c r="G47" s="12">
        <v>32.659999999999997</v>
      </c>
      <c r="H47" s="12">
        <v>33.53</v>
      </c>
      <c r="I47" s="12">
        <v>34.69</v>
      </c>
      <c r="J47" s="13">
        <v>34.74</v>
      </c>
    </row>
    <row r="48" spans="2:10" ht="57.75" customHeight="1">
      <c r="B48" s="14"/>
      <c r="C48" s="1238" t="s">
        <v>4</v>
      </c>
      <c r="D48" s="1238"/>
      <c r="E48" s="1239"/>
      <c r="F48" s="15">
        <v>1.52</v>
      </c>
      <c r="G48" s="16">
        <v>1.25</v>
      </c>
      <c r="H48" s="16">
        <v>1.1399999999999999</v>
      </c>
      <c r="I48" s="16">
        <v>1.24</v>
      </c>
      <c r="J48" s="17">
        <v>1.58</v>
      </c>
    </row>
    <row r="49" spans="2:10" ht="57.75" customHeight="1" thickBot="1">
      <c r="B49" s="18"/>
      <c r="C49" s="1240" t="s">
        <v>5</v>
      </c>
      <c r="D49" s="1240"/>
      <c r="E49" s="1241"/>
      <c r="F49" s="19">
        <v>0.83</v>
      </c>
      <c r="G49" s="20">
        <v>0.02</v>
      </c>
      <c r="H49" s="20" t="s">
        <v>554</v>
      </c>
      <c r="I49" s="20">
        <v>0.14000000000000001</v>
      </c>
      <c r="J49" s="21">
        <v>0.41</v>
      </c>
    </row>
    <row r="50" spans="2:10" ht="13.5" customHeight="1"/>
  </sheetData>
  <sheetProtection algorithmName="SHA-512" hashValue="g4yqvA6cqU/E45kMKSqy1YXIF2aQRNjmYJ8gKkeMNjuEIsEopeMgYK7X2nHNBoG/88Vq6XKnryFOhKQ83S+/dw==" saltValue="N9iuJpE3d8PptvSkMhMV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2021-02-05T00:46:13Z</dcterms:created>
  <dcterms:modified xsi:type="dcterms:W3CDTF">2021-10-27T06:00:14Z</dcterms:modified>
  <cp:category/>
</cp:coreProperties>
</file>